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60" windowWidth="22980" windowHeight="8964" activeTab="1"/>
  </bookViews>
  <sheets>
    <sheet name="Instructions" sheetId="2" r:id="rId1"/>
    <sheet name="SCIENCE 1113 Paper 1 " sheetId="1" r:id="rId2"/>
    <sheet name="SCIENCE 1113 Paper 2" sheetId="4" r:id="rId3"/>
    <sheet name="SCIENCE 1113 Paper 1 and 2" sheetId="8" r:id="rId4"/>
    <sheet name="Year Group" sheetId="6" r:id="rId5"/>
  </sheets>
  <calcPr calcId="145621"/>
</workbook>
</file>

<file path=xl/calcChain.xml><?xml version="1.0" encoding="utf-8"?>
<calcChain xmlns="http://schemas.openxmlformats.org/spreadsheetml/2006/main">
  <c r="AS7" i="4" l="1"/>
  <c r="AV7" i="1"/>
  <c r="AL12" i="4" l="1"/>
  <c r="AL13" i="4"/>
  <c r="AL14" i="4"/>
  <c r="AL15" i="4"/>
  <c r="AL16" i="4"/>
  <c r="AL17" i="4"/>
  <c r="AL18" i="4"/>
  <c r="AL19" i="4"/>
  <c r="AL20" i="4"/>
  <c r="AL21" i="4"/>
  <c r="AL22" i="4"/>
  <c r="AL23" i="4"/>
  <c r="AL24" i="4"/>
  <c r="AL25" i="4"/>
  <c r="AL26" i="4"/>
  <c r="AL27" i="4"/>
  <c r="AL28" i="4"/>
  <c r="AL29" i="4"/>
  <c r="AL30" i="4"/>
  <c r="AL31" i="4"/>
  <c r="AL32" i="4"/>
  <c r="AL33" i="4"/>
  <c r="AL34" i="4"/>
  <c r="AL35" i="4"/>
  <c r="AL36" i="4"/>
  <c r="AL37" i="4"/>
  <c r="AL38" i="4"/>
  <c r="AL39" i="4"/>
  <c r="AL40" i="4"/>
  <c r="AL41" i="4"/>
  <c r="AL42" i="4"/>
  <c r="AL43" i="4"/>
  <c r="AL44" i="4"/>
  <c r="AL45" i="4"/>
  <c r="AL46" i="4"/>
  <c r="AL47" i="4"/>
  <c r="AL48" i="4"/>
  <c r="AL49" i="4"/>
  <c r="AL50" i="4"/>
  <c r="AL51" i="4"/>
  <c r="AL52" i="4"/>
  <c r="AL53" i="4"/>
  <c r="AL54" i="4"/>
  <c r="AL55" i="4"/>
  <c r="AL56" i="4"/>
  <c r="AL57" i="4"/>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M10" i="4" l="1"/>
  <c r="AM11" i="4"/>
  <c r="AM12" i="4"/>
  <c r="AN12" i="4" s="1"/>
  <c r="AM13" i="4"/>
  <c r="AM14" i="4"/>
  <c r="AM15" i="4"/>
  <c r="AN15" i="4"/>
  <c r="AM16" i="4"/>
  <c r="AN16" i="4" s="1"/>
  <c r="AM17" i="4"/>
  <c r="AM18" i="4"/>
  <c r="AM19" i="4"/>
  <c r="AN19" i="4"/>
  <c r="AM20" i="4"/>
  <c r="AN20" i="4" s="1"/>
  <c r="AM21" i="4"/>
  <c r="AM22" i="4"/>
  <c r="AM23" i="4"/>
  <c r="AN23" i="4"/>
  <c r="AM24" i="4"/>
  <c r="AN24" i="4" s="1"/>
  <c r="AM25" i="4"/>
  <c r="AM26" i="4"/>
  <c r="AM27" i="4"/>
  <c r="AN27" i="4"/>
  <c r="AM28" i="4"/>
  <c r="AN28" i="4" s="1"/>
  <c r="AM29" i="4"/>
  <c r="AM30" i="4"/>
  <c r="AM31" i="4"/>
  <c r="AN31" i="4"/>
  <c r="AM32" i="4"/>
  <c r="AN32" i="4" s="1"/>
  <c r="AM33" i="4"/>
  <c r="AM34" i="4"/>
  <c r="AM35" i="4"/>
  <c r="AN35" i="4"/>
  <c r="AM36" i="4"/>
  <c r="AN36" i="4" s="1"/>
  <c r="AM37" i="4"/>
  <c r="AM38" i="4"/>
  <c r="AN38" i="4"/>
  <c r="AM39" i="4"/>
  <c r="AN39" i="4" s="1"/>
  <c r="AM40" i="4"/>
  <c r="AN40" i="4" s="1"/>
  <c r="AM41" i="4"/>
  <c r="AN41" i="4"/>
  <c r="AM42" i="4"/>
  <c r="AN42" i="4"/>
  <c r="AM43" i="4"/>
  <c r="AM44" i="4"/>
  <c r="AN44" i="4" s="1"/>
  <c r="AM45" i="4"/>
  <c r="AM46" i="4"/>
  <c r="AM47" i="4"/>
  <c r="AN47" i="4"/>
  <c r="AM48" i="4"/>
  <c r="AN48" i="4" s="1"/>
  <c r="AM49" i="4"/>
  <c r="AM50" i="4"/>
  <c r="AN50" i="4"/>
  <c r="AM51" i="4"/>
  <c r="AN51" i="4" s="1"/>
  <c r="AM52" i="4"/>
  <c r="AN52" i="4" s="1"/>
  <c r="AM53" i="4"/>
  <c r="AM54" i="4"/>
  <c r="AM55" i="4"/>
  <c r="AN55" i="4"/>
  <c r="AM56" i="4"/>
  <c r="AN56" i="4" s="1"/>
  <c r="AM57" i="4"/>
  <c r="AM9" i="4"/>
  <c r="AP16" i="1"/>
  <c r="AP17" i="1"/>
  <c r="AQ17" i="1" s="1"/>
  <c r="AP18" i="1"/>
  <c r="AQ18" i="1" s="1"/>
  <c r="AP19" i="1"/>
  <c r="AQ19" i="1"/>
  <c r="AP20" i="1"/>
  <c r="AP21" i="1"/>
  <c r="AQ21" i="1" s="1"/>
  <c r="AP22" i="1"/>
  <c r="AQ22" i="1" s="1"/>
  <c r="AP23" i="1"/>
  <c r="AP24" i="1"/>
  <c r="AP25" i="1"/>
  <c r="AQ25" i="1" s="1"/>
  <c r="AP26" i="1"/>
  <c r="AQ26" i="1" s="1"/>
  <c r="AP27" i="1"/>
  <c r="AQ27" i="1"/>
  <c r="AP28" i="1"/>
  <c r="AP29" i="1"/>
  <c r="AQ29" i="1" s="1"/>
  <c r="AP30" i="1"/>
  <c r="AQ30" i="1" s="1"/>
  <c r="AP31" i="1"/>
  <c r="AP32" i="1"/>
  <c r="AP33" i="1"/>
  <c r="AQ33" i="1" s="1"/>
  <c r="AP34" i="1"/>
  <c r="AQ34" i="1" s="1"/>
  <c r="AP35" i="1"/>
  <c r="AQ35" i="1"/>
  <c r="AP36" i="1"/>
  <c r="AP37" i="1"/>
  <c r="AQ37" i="1" s="1"/>
  <c r="AP38" i="1"/>
  <c r="AQ38" i="1" s="1"/>
  <c r="AP39" i="1"/>
  <c r="AQ39" i="1"/>
  <c r="AP40" i="1"/>
  <c r="AP41" i="1"/>
  <c r="AQ41" i="1" s="1"/>
  <c r="AP42" i="1"/>
  <c r="AQ42" i="1" s="1"/>
  <c r="AP43" i="1"/>
  <c r="AQ43" i="1"/>
  <c r="AP44" i="1"/>
  <c r="AP45" i="1"/>
  <c r="AQ45" i="1" s="1"/>
  <c r="AP46" i="1"/>
  <c r="AQ46" i="1" s="1"/>
  <c r="AP47" i="1"/>
  <c r="AP48" i="1"/>
  <c r="AP49" i="1"/>
  <c r="AQ49" i="1" s="1"/>
  <c r="AP50" i="1"/>
  <c r="AQ50" i="1" s="1"/>
  <c r="AP51" i="1"/>
  <c r="AQ51" i="1"/>
  <c r="AP52" i="1"/>
  <c r="AP53" i="1"/>
  <c r="AQ53" i="1" s="1"/>
  <c r="AP54" i="1"/>
  <c r="AQ54" i="1" s="1"/>
  <c r="AP55" i="1"/>
  <c r="AQ55" i="1"/>
  <c r="AP56" i="1"/>
  <c r="AP57" i="1"/>
  <c r="AQ57" i="1" s="1"/>
  <c r="AP10" i="1"/>
  <c r="AO10" i="1" s="1"/>
  <c r="AP11" i="1"/>
  <c r="AP12" i="1"/>
  <c r="AP13" i="1"/>
  <c r="AP14" i="1"/>
  <c r="AQ14" i="1" s="1"/>
  <c r="AP15" i="1"/>
  <c r="AP9" i="1"/>
  <c r="AO9" i="1" s="1"/>
  <c r="AN10" i="4" l="1"/>
  <c r="AL10" i="4"/>
  <c r="AL9" i="4"/>
  <c r="AN9" i="4" s="1"/>
  <c r="AN11" i="4"/>
  <c r="AL11" i="4"/>
  <c r="AN46" i="4"/>
  <c r="AN43" i="4"/>
  <c r="AN54" i="4"/>
  <c r="AN34" i="4"/>
  <c r="AN30" i="4"/>
  <c r="AN26" i="4"/>
  <c r="AN22" i="4"/>
  <c r="AN18" i="4"/>
  <c r="AN14" i="4"/>
  <c r="AN33" i="4"/>
  <c r="AN29" i="4"/>
  <c r="AN25" i="4"/>
  <c r="AN21" i="4"/>
  <c r="AN17" i="4"/>
  <c r="AN13" i="4"/>
  <c r="AN57" i="4"/>
  <c r="AN53" i="4"/>
  <c r="AN49" i="4"/>
  <c r="AN45" i="4"/>
  <c r="AQ12" i="1"/>
  <c r="AO12" i="1"/>
  <c r="AQ11" i="1"/>
  <c r="AO11" i="1"/>
  <c r="AQ47" i="1"/>
  <c r="AQ31" i="1"/>
  <c r="AQ23" i="1"/>
  <c r="AQ13" i="1"/>
  <c r="AQ15" i="1"/>
  <c r="AQ56" i="1"/>
  <c r="AQ52" i="1"/>
  <c r="AQ48" i="1"/>
  <c r="AQ44" i="1"/>
  <c r="AQ40" i="1"/>
  <c r="AQ36" i="1"/>
  <c r="AQ32" i="1"/>
  <c r="AQ28" i="1"/>
  <c r="AQ24" i="1"/>
  <c r="AQ20" i="1"/>
  <c r="AQ16" i="1"/>
  <c r="AN37" i="4"/>
  <c r="AQ10" i="1"/>
  <c r="AQ9" i="1"/>
  <c r="C57" i="8" l="1"/>
  <c r="B57" i="8"/>
  <c r="A57" i="8"/>
  <c r="C56" i="8"/>
  <c r="B56" i="8"/>
  <c r="A56" i="8"/>
  <c r="C55" i="8"/>
  <c r="B55" i="8"/>
  <c r="A55" i="8"/>
  <c r="C54" i="8"/>
  <c r="B54" i="8"/>
  <c r="A54" i="8"/>
  <c r="C53" i="8"/>
  <c r="B53" i="8"/>
  <c r="A53" i="8"/>
  <c r="C52" i="8"/>
  <c r="B52" i="8"/>
  <c r="A52" i="8"/>
  <c r="C51" i="8"/>
  <c r="B51" i="8"/>
  <c r="A51" i="8"/>
  <c r="C50" i="8"/>
  <c r="B50" i="8"/>
  <c r="A50" i="8"/>
  <c r="C49" i="8"/>
  <c r="B49" i="8"/>
  <c r="A49" i="8"/>
  <c r="C48" i="8"/>
  <c r="B48" i="8"/>
  <c r="A48" i="8"/>
  <c r="C47" i="8"/>
  <c r="B47" i="8"/>
  <c r="A47" i="8"/>
  <c r="C46" i="8"/>
  <c r="B46" i="8"/>
  <c r="A46" i="8"/>
  <c r="C45" i="8"/>
  <c r="B45" i="8"/>
  <c r="A45" i="8"/>
  <c r="C44" i="8"/>
  <c r="B44" i="8"/>
  <c r="A44" i="8"/>
  <c r="C43" i="8"/>
  <c r="B43" i="8"/>
  <c r="A43" i="8"/>
  <c r="C42" i="8"/>
  <c r="B42" i="8"/>
  <c r="A42" i="8"/>
  <c r="C41" i="8"/>
  <c r="B41" i="8"/>
  <c r="A41" i="8"/>
  <c r="C40" i="8"/>
  <c r="B40" i="8"/>
  <c r="A40" i="8"/>
  <c r="C39" i="8"/>
  <c r="B39" i="8"/>
  <c r="A39" i="8"/>
  <c r="C38" i="8"/>
  <c r="B38" i="8"/>
  <c r="A38" i="8"/>
  <c r="C37" i="8"/>
  <c r="B37" i="8"/>
  <c r="A37" i="8"/>
  <c r="C36" i="8"/>
  <c r="B36" i="8"/>
  <c r="A36" i="8"/>
  <c r="C35" i="8"/>
  <c r="B35" i="8"/>
  <c r="A35" i="8"/>
  <c r="C34" i="8"/>
  <c r="B34" i="8"/>
  <c r="A34" i="8"/>
  <c r="C33" i="8"/>
  <c r="B33" i="8"/>
  <c r="A33" i="8"/>
  <c r="C32" i="8"/>
  <c r="B32" i="8"/>
  <c r="A32" i="8"/>
  <c r="C31" i="8"/>
  <c r="B31" i="8"/>
  <c r="A31" i="8"/>
  <c r="C30" i="8"/>
  <c r="B30" i="8"/>
  <c r="A30" i="8"/>
  <c r="C29" i="8"/>
  <c r="B29" i="8"/>
  <c r="A29" i="8"/>
  <c r="C28" i="8"/>
  <c r="B28" i="8"/>
  <c r="A28" i="8"/>
  <c r="C27" i="8"/>
  <c r="B27" i="8"/>
  <c r="A27" i="8"/>
  <c r="C26" i="8"/>
  <c r="B26" i="8"/>
  <c r="A26" i="8"/>
  <c r="C25" i="8"/>
  <c r="B25" i="8"/>
  <c r="A25" i="8"/>
  <c r="C24" i="8"/>
  <c r="B24" i="8"/>
  <c r="A24" i="8"/>
  <c r="C23" i="8"/>
  <c r="B23" i="8"/>
  <c r="A23" i="8"/>
  <c r="C22" i="8"/>
  <c r="B22" i="8"/>
  <c r="A22" i="8"/>
  <c r="C21" i="8"/>
  <c r="B21" i="8"/>
  <c r="A21" i="8"/>
  <c r="C20" i="8"/>
  <c r="B20" i="8"/>
  <c r="A20" i="8"/>
  <c r="C19" i="8"/>
  <c r="B19" i="8"/>
  <c r="A19" i="8"/>
  <c r="C18" i="8"/>
  <c r="B18" i="8"/>
  <c r="A18" i="8"/>
  <c r="C17" i="8"/>
  <c r="B17" i="8"/>
  <c r="A17" i="8"/>
  <c r="C16" i="8"/>
  <c r="B16" i="8"/>
  <c r="A16" i="8"/>
  <c r="C15" i="8"/>
  <c r="B15" i="8"/>
  <c r="A15" i="8"/>
  <c r="C14" i="8"/>
  <c r="B14" i="8"/>
  <c r="A14" i="8"/>
  <c r="C13" i="8"/>
  <c r="B13" i="8"/>
  <c r="A13" i="8"/>
  <c r="C12" i="8"/>
  <c r="B12" i="8"/>
  <c r="A12" i="8"/>
  <c r="C11" i="8"/>
  <c r="B11" i="8"/>
  <c r="A11" i="8"/>
  <c r="C10" i="8"/>
  <c r="B10" i="8"/>
  <c r="A10" i="8"/>
  <c r="C9" i="8"/>
  <c r="B9" i="8"/>
  <c r="A9" i="8"/>
  <c r="AP10" i="4"/>
  <c r="AQ10" i="4"/>
  <c r="AR10" i="4"/>
  <c r="AS10" i="4"/>
  <c r="AP11" i="4"/>
  <c r="E11" i="8" s="1"/>
  <c r="AQ11" i="4"/>
  <c r="AR11" i="4"/>
  <c r="AS11" i="4"/>
  <c r="AP12" i="4"/>
  <c r="AQ12" i="4"/>
  <c r="AR12" i="4"/>
  <c r="AS12" i="4"/>
  <c r="AP13" i="4"/>
  <c r="AQ13" i="4"/>
  <c r="AR13" i="4"/>
  <c r="AS13" i="4"/>
  <c r="AP14" i="4"/>
  <c r="AQ14" i="4"/>
  <c r="AR14" i="4"/>
  <c r="AS14" i="4"/>
  <c r="AP15" i="4"/>
  <c r="AQ15" i="4"/>
  <c r="AR15" i="4"/>
  <c r="AS15" i="4"/>
  <c r="AP16" i="4"/>
  <c r="AQ16" i="4"/>
  <c r="AR16" i="4"/>
  <c r="AS16" i="4"/>
  <c r="AP17" i="4"/>
  <c r="AQ17" i="4"/>
  <c r="AR17" i="4"/>
  <c r="AS17" i="4"/>
  <c r="AP18" i="4"/>
  <c r="AQ18" i="4"/>
  <c r="AR18" i="4"/>
  <c r="AS18" i="4"/>
  <c r="AP19" i="4"/>
  <c r="AQ19" i="4"/>
  <c r="AR19" i="4"/>
  <c r="AS19" i="4"/>
  <c r="AP20" i="4"/>
  <c r="AQ20" i="4"/>
  <c r="AR20" i="4"/>
  <c r="AS20" i="4"/>
  <c r="AP21" i="4"/>
  <c r="AQ21" i="4"/>
  <c r="AR21" i="4"/>
  <c r="AS21" i="4"/>
  <c r="AP22" i="4"/>
  <c r="AQ22" i="4"/>
  <c r="AR22" i="4"/>
  <c r="AS22" i="4"/>
  <c r="AP23" i="4"/>
  <c r="AQ23" i="4"/>
  <c r="AR23" i="4"/>
  <c r="AS23" i="4"/>
  <c r="AP24" i="4"/>
  <c r="AQ24" i="4"/>
  <c r="AR24" i="4"/>
  <c r="AS24" i="4"/>
  <c r="AP25" i="4"/>
  <c r="AQ25" i="4"/>
  <c r="AR25" i="4"/>
  <c r="AS25" i="4"/>
  <c r="AP26" i="4"/>
  <c r="AQ26" i="4"/>
  <c r="AR26" i="4"/>
  <c r="AS26" i="4"/>
  <c r="AP27" i="4"/>
  <c r="AQ27" i="4"/>
  <c r="AR27" i="4"/>
  <c r="AS27" i="4"/>
  <c r="AP28" i="4"/>
  <c r="AQ28" i="4"/>
  <c r="AR28" i="4"/>
  <c r="AS28" i="4"/>
  <c r="AP29" i="4"/>
  <c r="AQ29" i="4"/>
  <c r="AR29" i="4"/>
  <c r="AS29" i="4"/>
  <c r="AP30" i="4"/>
  <c r="AQ30" i="4"/>
  <c r="AR30" i="4"/>
  <c r="AS30" i="4"/>
  <c r="AP31" i="4"/>
  <c r="AQ31" i="4"/>
  <c r="AR31" i="4"/>
  <c r="AS31" i="4"/>
  <c r="AP32" i="4"/>
  <c r="AQ32" i="4"/>
  <c r="AR32" i="4"/>
  <c r="AS32" i="4"/>
  <c r="AP33" i="4"/>
  <c r="AQ33" i="4"/>
  <c r="AR33" i="4"/>
  <c r="AS33" i="4"/>
  <c r="AP34" i="4"/>
  <c r="AQ34" i="4"/>
  <c r="AR34" i="4"/>
  <c r="AS34" i="4"/>
  <c r="AP35" i="4"/>
  <c r="AQ35" i="4"/>
  <c r="AR35" i="4"/>
  <c r="AS35" i="4"/>
  <c r="AP36" i="4"/>
  <c r="AQ36" i="4"/>
  <c r="AR36" i="4"/>
  <c r="AS36" i="4"/>
  <c r="AP37" i="4"/>
  <c r="AQ37" i="4"/>
  <c r="AR37" i="4"/>
  <c r="AS37" i="4"/>
  <c r="AP38" i="4"/>
  <c r="AQ38" i="4"/>
  <c r="AR38" i="4"/>
  <c r="AS38" i="4"/>
  <c r="AP39" i="4"/>
  <c r="AQ39" i="4"/>
  <c r="AR39" i="4"/>
  <c r="AS39" i="4"/>
  <c r="AP40" i="4"/>
  <c r="AQ40" i="4"/>
  <c r="AR40" i="4"/>
  <c r="AS40" i="4"/>
  <c r="AP41" i="4"/>
  <c r="AQ41" i="4"/>
  <c r="AR41" i="4"/>
  <c r="AS41" i="4"/>
  <c r="AP42" i="4"/>
  <c r="AQ42" i="4"/>
  <c r="AR42" i="4"/>
  <c r="AS42" i="4"/>
  <c r="AP43" i="4"/>
  <c r="AQ43" i="4"/>
  <c r="AR43" i="4"/>
  <c r="AS43" i="4"/>
  <c r="AP44" i="4"/>
  <c r="AQ44" i="4"/>
  <c r="AR44" i="4"/>
  <c r="AS44" i="4"/>
  <c r="AP45" i="4"/>
  <c r="AQ45" i="4"/>
  <c r="AR45" i="4"/>
  <c r="AS45" i="4"/>
  <c r="AP46" i="4"/>
  <c r="AQ46" i="4"/>
  <c r="AR46" i="4"/>
  <c r="AS46" i="4"/>
  <c r="AP47" i="4"/>
  <c r="AQ47" i="4"/>
  <c r="AR47" i="4"/>
  <c r="AS47" i="4"/>
  <c r="AP48" i="4"/>
  <c r="AQ48" i="4"/>
  <c r="AR48" i="4"/>
  <c r="AS48" i="4"/>
  <c r="AP49" i="4"/>
  <c r="AQ49" i="4"/>
  <c r="AR49" i="4"/>
  <c r="AS49" i="4"/>
  <c r="AP50" i="4"/>
  <c r="AQ50" i="4"/>
  <c r="AR50" i="4"/>
  <c r="AS50" i="4"/>
  <c r="AP51" i="4"/>
  <c r="AQ51" i="4"/>
  <c r="AR51" i="4"/>
  <c r="AS51" i="4"/>
  <c r="AP52" i="4"/>
  <c r="AQ52" i="4"/>
  <c r="AR52" i="4"/>
  <c r="AS52" i="4"/>
  <c r="AP53" i="4"/>
  <c r="AQ53" i="4"/>
  <c r="AR53" i="4"/>
  <c r="AS53" i="4"/>
  <c r="AP54" i="4"/>
  <c r="AQ54" i="4"/>
  <c r="AR54" i="4"/>
  <c r="AS54" i="4"/>
  <c r="AP55" i="4"/>
  <c r="AQ55" i="4"/>
  <c r="AR55" i="4"/>
  <c r="AS55" i="4"/>
  <c r="AP56" i="4"/>
  <c r="AQ56" i="4"/>
  <c r="AR56" i="4"/>
  <c r="AS56" i="4"/>
  <c r="AP57" i="4"/>
  <c r="AQ57" i="4"/>
  <c r="AR57" i="4"/>
  <c r="AS57" i="4"/>
  <c r="AS9" i="4"/>
  <c r="AR9" i="4"/>
  <c r="AQ9" i="4"/>
  <c r="AP9" i="4"/>
  <c r="AR7" i="4"/>
  <c r="AQ7" i="4"/>
  <c r="AP7" i="4"/>
  <c r="AS10" i="1"/>
  <c r="E10" i="8" s="1"/>
  <c r="AT10" i="1"/>
  <c r="F10" i="8" s="1"/>
  <c r="AU10" i="1"/>
  <c r="G10" i="8" s="1"/>
  <c r="AV10" i="1"/>
  <c r="H10" i="8" s="1"/>
  <c r="AS11" i="1"/>
  <c r="AT11" i="1"/>
  <c r="F11" i="8" s="1"/>
  <c r="AU11" i="1"/>
  <c r="G11" i="8" s="1"/>
  <c r="AV11" i="1"/>
  <c r="H11" i="8" s="1"/>
  <c r="AS12" i="1"/>
  <c r="E12" i="8" s="1"/>
  <c r="AT12" i="1"/>
  <c r="F12" i="8" s="1"/>
  <c r="AU12" i="1"/>
  <c r="G12" i="8" s="1"/>
  <c r="AV12" i="1"/>
  <c r="H12" i="8" s="1"/>
  <c r="AS13" i="1"/>
  <c r="E13" i="8" s="1"/>
  <c r="AT13" i="1"/>
  <c r="F13" i="8" s="1"/>
  <c r="AU13" i="1"/>
  <c r="G13" i="8" s="1"/>
  <c r="AV13" i="1"/>
  <c r="H13" i="8" s="1"/>
  <c r="AS14" i="1"/>
  <c r="E14" i="8" s="1"/>
  <c r="AT14" i="1"/>
  <c r="F14" i="8" s="1"/>
  <c r="AU14" i="1"/>
  <c r="G14" i="8" s="1"/>
  <c r="AV14" i="1"/>
  <c r="H14" i="8" s="1"/>
  <c r="AS15" i="1"/>
  <c r="E15" i="8" s="1"/>
  <c r="AT15" i="1"/>
  <c r="F15" i="8" s="1"/>
  <c r="AU15" i="1"/>
  <c r="G15" i="8" s="1"/>
  <c r="AV15" i="1"/>
  <c r="H15" i="8" s="1"/>
  <c r="AS16" i="1"/>
  <c r="E16" i="8" s="1"/>
  <c r="AT16" i="1"/>
  <c r="F16" i="8" s="1"/>
  <c r="AU16" i="1"/>
  <c r="G16" i="8" s="1"/>
  <c r="AV16" i="1"/>
  <c r="H16" i="8" s="1"/>
  <c r="AS17" i="1"/>
  <c r="E17" i="8" s="1"/>
  <c r="AT17" i="1"/>
  <c r="F17" i="8" s="1"/>
  <c r="AU17" i="1"/>
  <c r="G17" i="8" s="1"/>
  <c r="AV17" i="1"/>
  <c r="H17" i="8" s="1"/>
  <c r="AS18" i="1"/>
  <c r="E18" i="8" s="1"/>
  <c r="AT18" i="1"/>
  <c r="F18" i="8" s="1"/>
  <c r="AU18" i="1"/>
  <c r="G18" i="8" s="1"/>
  <c r="AV18" i="1"/>
  <c r="H18" i="8" s="1"/>
  <c r="AS19" i="1"/>
  <c r="E19" i="8" s="1"/>
  <c r="AT19" i="1"/>
  <c r="F19" i="8" s="1"/>
  <c r="AU19" i="1"/>
  <c r="G19" i="8" s="1"/>
  <c r="AV19" i="1"/>
  <c r="H19" i="8" s="1"/>
  <c r="AS20" i="1"/>
  <c r="E20" i="8" s="1"/>
  <c r="AT20" i="1"/>
  <c r="F20" i="8" s="1"/>
  <c r="AU20" i="1"/>
  <c r="G20" i="8" s="1"/>
  <c r="AV20" i="1"/>
  <c r="H20" i="8" s="1"/>
  <c r="AS21" i="1"/>
  <c r="E21" i="8" s="1"/>
  <c r="AT21" i="1"/>
  <c r="F21" i="8" s="1"/>
  <c r="AU21" i="1"/>
  <c r="G21" i="8" s="1"/>
  <c r="AV21" i="1"/>
  <c r="H21" i="8" s="1"/>
  <c r="AS22" i="1"/>
  <c r="E22" i="8" s="1"/>
  <c r="AT22" i="1"/>
  <c r="F22" i="8" s="1"/>
  <c r="AU22" i="1"/>
  <c r="G22" i="8" s="1"/>
  <c r="AV22" i="1"/>
  <c r="H22" i="8" s="1"/>
  <c r="AS23" i="1"/>
  <c r="E23" i="8" s="1"/>
  <c r="AT23" i="1"/>
  <c r="F23" i="8" s="1"/>
  <c r="AU23" i="1"/>
  <c r="G23" i="8" s="1"/>
  <c r="AV23" i="1"/>
  <c r="H23" i="8" s="1"/>
  <c r="AS24" i="1"/>
  <c r="AT24" i="1"/>
  <c r="F24" i="8" s="1"/>
  <c r="AU24" i="1"/>
  <c r="G24" i="8" s="1"/>
  <c r="AV24" i="1"/>
  <c r="H24" i="8" s="1"/>
  <c r="AS25" i="1"/>
  <c r="E25" i="8" s="1"/>
  <c r="AT25" i="1"/>
  <c r="F25" i="8" s="1"/>
  <c r="AU25" i="1"/>
  <c r="G25" i="8" s="1"/>
  <c r="AV25" i="1"/>
  <c r="H25" i="8" s="1"/>
  <c r="AS26" i="1"/>
  <c r="E26" i="8" s="1"/>
  <c r="AT26" i="1"/>
  <c r="F26" i="8" s="1"/>
  <c r="AU26" i="1"/>
  <c r="G26" i="8" s="1"/>
  <c r="AV26" i="1"/>
  <c r="H26" i="8" s="1"/>
  <c r="AS27" i="1"/>
  <c r="E27" i="8" s="1"/>
  <c r="AT27" i="1"/>
  <c r="F27" i="8" s="1"/>
  <c r="AU27" i="1"/>
  <c r="G27" i="8" s="1"/>
  <c r="AV27" i="1"/>
  <c r="H27" i="8" s="1"/>
  <c r="AS28" i="1"/>
  <c r="E28" i="8" s="1"/>
  <c r="AT28" i="1"/>
  <c r="F28" i="8" s="1"/>
  <c r="AU28" i="1"/>
  <c r="G28" i="8" s="1"/>
  <c r="AV28" i="1"/>
  <c r="H28" i="8" s="1"/>
  <c r="AS29" i="1"/>
  <c r="E29" i="8" s="1"/>
  <c r="AT29" i="1"/>
  <c r="F29" i="8" s="1"/>
  <c r="AU29" i="1"/>
  <c r="G29" i="8" s="1"/>
  <c r="AV29" i="1"/>
  <c r="H29" i="8" s="1"/>
  <c r="AS30" i="1"/>
  <c r="E30" i="8" s="1"/>
  <c r="AT30" i="1"/>
  <c r="F30" i="8" s="1"/>
  <c r="AU30" i="1"/>
  <c r="G30" i="8" s="1"/>
  <c r="AV30" i="1"/>
  <c r="H30" i="8" s="1"/>
  <c r="AS31" i="1"/>
  <c r="E31" i="8" s="1"/>
  <c r="AT31" i="1"/>
  <c r="F31" i="8" s="1"/>
  <c r="AU31" i="1"/>
  <c r="G31" i="8" s="1"/>
  <c r="AV31" i="1"/>
  <c r="H31" i="8" s="1"/>
  <c r="AS32" i="1"/>
  <c r="E32" i="8" s="1"/>
  <c r="AT32" i="1"/>
  <c r="F32" i="8" s="1"/>
  <c r="AU32" i="1"/>
  <c r="G32" i="8" s="1"/>
  <c r="AV32" i="1"/>
  <c r="H32" i="8" s="1"/>
  <c r="AS33" i="1"/>
  <c r="E33" i="8" s="1"/>
  <c r="AT33" i="1"/>
  <c r="F33" i="8" s="1"/>
  <c r="AU33" i="1"/>
  <c r="G33" i="8" s="1"/>
  <c r="AV33" i="1"/>
  <c r="H33" i="8" s="1"/>
  <c r="AS34" i="1"/>
  <c r="E34" i="8" s="1"/>
  <c r="AT34" i="1"/>
  <c r="F34" i="8" s="1"/>
  <c r="AU34" i="1"/>
  <c r="G34" i="8" s="1"/>
  <c r="AV34" i="1"/>
  <c r="H34" i="8" s="1"/>
  <c r="AS35" i="1"/>
  <c r="E35" i="8" s="1"/>
  <c r="AT35" i="1"/>
  <c r="F35" i="8" s="1"/>
  <c r="AU35" i="1"/>
  <c r="G35" i="8" s="1"/>
  <c r="AV35" i="1"/>
  <c r="H35" i="8" s="1"/>
  <c r="AS36" i="1"/>
  <c r="E36" i="8" s="1"/>
  <c r="AT36" i="1"/>
  <c r="F36" i="8" s="1"/>
  <c r="AU36" i="1"/>
  <c r="G36" i="8" s="1"/>
  <c r="AV36" i="1"/>
  <c r="H36" i="8" s="1"/>
  <c r="AS37" i="1"/>
  <c r="E37" i="8" s="1"/>
  <c r="AT37" i="1"/>
  <c r="F37" i="8" s="1"/>
  <c r="AU37" i="1"/>
  <c r="G37" i="8" s="1"/>
  <c r="AV37" i="1"/>
  <c r="H37" i="8" s="1"/>
  <c r="AS38" i="1"/>
  <c r="E38" i="8" s="1"/>
  <c r="AT38" i="1"/>
  <c r="F38" i="8" s="1"/>
  <c r="AU38" i="1"/>
  <c r="G38" i="8" s="1"/>
  <c r="AV38" i="1"/>
  <c r="H38" i="8" s="1"/>
  <c r="AS39" i="1"/>
  <c r="E39" i="8" s="1"/>
  <c r="AT39" i="1"/>
  <c r="F39" i="8" s="1"/>
  <c r="AU39" i="1"/>
  <c r="G39" i="8" s="1"/>
  <c r="AV39" i="1"/>
  <c r="H39" i="8" s="1"/>
  <c r="AS40" i="1"/>
  <c r="E40" i="8" s="1"/>
  <c r="AT40" i="1"/>
  <c r="F40" i="8" s="1"/>
  <c r="AU40" i="1"/>
  <c r="G40" i="8" s="1"/>
  <c r="AV40" i="1"/>
  <c r="H40" i="8" s="1"/>
  <c r="AS41" i="1"/>
  <c r="E41" i="8" s="1"/>
  <c r="AT41" i="1"/>
  <c r="F41" i="8" s="1"/>
  <c r="AU41" i="1"/>
  <c r="G41" i="8" s="1"/>
  <c r="AV41" i="1"/>
  <c r="H41" i="8" s="1"/>
  <c r="AS42" i="1"/>
  <c r="AT42" i="1"/>
  <c r="F42" i="8" s="1"/>
  <c r="AU42" i="1"/>
  <c r="G42" i="8" s="1"/>
  <c r="AV42" i="1"/>
  <c r="H42" i="8" s="1"/>
  <c r="AS43" i="1"/>
  <c r="E43" i="8" s="1"/>
  <c r="AT43" i="1"/>
  <c r="F43" i="8" s="1"/>
  <c r="AU43" i="1"/>
  <c r="G43" i="8" s="1"/>
  <c r="AV43" i="1"/>
  <c r="H43" i="8" s="1"/>
  <c r="AS44" i="1"/>
  <c r="E44" i="8" s="1"/>
  <c r="AT44" i="1"/>
  <c r="F44" i="8" s="1"/>
  <c r="AU44" i="1"/>
  <c r="G44" i="8" s="1"/>
  <c r="AV44" i="1"/>
  <c r="H44" i="8" s="1"/>
  <c r="AS45" i="1"/>
  <c r="E45" i="8" s="1"/>
  <c r="AT45" i="1"/>
  <c r="F45" i="8" s="1"/>
  <c r="AU45" i="1"/>
  <c r="G45" i="8" s="1"/>
  <c r="AV45" i="1"/>
  <c r="H45" i="8" s="1"/>
  <c r="AS46" i="1"/>
  <c r="E46" i="8" s="1"/>
  <c r="AT46" i="1"/>
  <c r="F46" i="8" s="1"/>
  <c r="AU46" i="1"/>
  <c r="G46" i="8" s="1"/>
  <c r="AV46" i="1"/>
  <c r="H46" i="8" s="1"/>
  <c r="AS47" i="1"/>
  <c r="E47" i="8" s="1"/>
  <c r="AT47" i="1"/>
  <c r="F47" i="8" s="1"/>
  <c r="AU47" i="1"/>
  <c r="G47" i="8" s="1"/>
  <c r="AV47" i="1"/>
  <c r="H47" i="8" s="1"/>
  <c r="AS48" i="1"/>
  <c r="E48" i="8" s="1"/>
  <c r="AT48" i="1"/>
  <c r="F48" i="8" s="1"/>
  <c r="AU48" i="1"/>
  <c r="G48" i="8" s="1"/>
  <c r="AV48" i="1"/>
  <c r="H48" i="8" s="1"/>
  <c r="AS49" i="1"/>
  <c r="E49" i="8" s="1"/>
  <c r="AT49" i="1"/>
  <c r="F49" i="8" s="1"/>
  <c r="AU49" i="1"/>
  <c r="G49" i="8" s="1"/>
  <c r="AV49" i="1"/>
  <c r="H49" i="8" s="1"/>
  <c r="AS50" i="1"/>
  <c r="E50" i="8" s="1"/>
  <c r="AT50" i="1"/>
  <c r="F50" i="8" s="1"/>
  <c r="AU50" i="1"/>
  <c r="G50" i="8" s="1"/>
  <c r="AV50" i="1"/>
  <c r="H50" i="8" s="1"/>
  <c r="AS51" i="1"/>
  <c r="E51" i="8" s="1"/>
  <c r="AT51" i="1"/>
  <c r="F51" i="8" s="1"/>
  <c r="AU51" i="1"/>
  <c r="G51" i="8" s="1"/>
  <c r="AV51" i="1"/>
  <c r="H51" i="8" s="1"/>
  <c r="AS52" i="1"/>
  <c r="E52" i="8" s="1"/>
  <c r="AT52" i="1"/>
  <c r="F52" i="8" s="1"/>
  <c r="AU52" i="1"/>
  <c r="G52" i="8" s="1"/>
  <c r="AV52" i="1"/>
  <c r="H52" i="8" s="1"/>
  <c r="AS53" i="1"/>
  <c r="E53" i="8" s="1"/>
  <c r="AT53" i="1"/>
  <c r="F53" i="8" s="1"/>
  <c r="AU53" i="1"/>
  <c r="G53" i="8" s="1"/>
  <c r="AV53" i="1"/>
  <c r="H53" i="8" s="1"/>
  <c r="AS54" i="1"/>
  <c r="E54" i="8" s="1"/>
  <c r="AT54" i="1"/>
  <c r="F54" i="8" s="1"/>
  <c r="AU54" i="1"/>
  <c r="AV54" i="1"/>
  <c r="H54" i="8" s="1"/>
  <c r="AS55" i="1"/>
  <c r="E55" i="8" s="1"/>
  <c r="AT55" i="1"/>
  <c r="F55" i="8" s="1"/>
  <c r="AU55" i="1"/>
  <c r="G55" i="8" s="1"/>
  <c r="AV55" i="1"/>
  <c r="H55" i="8" s="1"/>
  <c r="AS56" i="1"/>
  <c r="E56" i="8" s="1"/>
  <c r="AT56" i="1"/>
  <c r="F56" i="8" s="1"/>
  <c r="AU56" i="1"/>
  <c r="G56" i="8" s="1"/>
  <c r="AV56" i="1"/>
  <c r="H56" i="8" s="1"/>
  <c r="AS57" i="1"/>
  <c r="E57" i="8" s="1"/>
  <c r="AT57" i="1"/>
  <c r="F57" i="8" s="1"/>
  <c r="AU57" i="1"/>
  <c r="G57" i="8" s="1"/>
  <c r="AV57" i="1"/>
  <c r="H57" i="8" s="1"/>
  <c r="AV9" i="1"/>
  <c r="H9" i="8" s="1"/>
  <c r="AU9" i="1"/>
  <c r="G9" i="8" s="1"/>
  <c r="AT9" i="1"/>
  <c r="F9" i="8" s="1"/>
  <c r="AS9" i="1"/>
  <c r="AU7" i="1"/>
  <c r="G7" i="8" s="1"/>
  <c r="AT7" i="1"/>
  <c r="F7" i="8" s="1"/>
  <c r="AS7" i="1"/>
  <c r="E9" i="8" l="1"/>
  <c r="AV3" i="1"/>
  <c r="AW3" i="1"/>
  <c r="AT3" i="1"/>
  <c r="AS3" i="1"/>
  <c r="AU3" i="1"/>
  <c r="H7" i="8"/>
  <c r="G54" i="8"/>
  <c r="E24" i="8"/>
  <c r="E3" i="8" s="1"/>
  <c r="E7" i="6"/>
  <c r="E7" i="8"/>
  <c r="F3" i="8"/>
  <c r="G3" i="8"/>
  <c r="H3" i="8"/>
  <c r="AT9" i="4" l="1"/>
  <c r="AT7" i="4" l="1"/>
  <c r="AW10" i="1"/>
  <c r="AW11" i="1"/>
  <c r="AW12" i="1"/>
  <c r="AW13" i="1"/>
  <c r="AW14" i="1"/>
  <c r="AW15" i="1"/>
  <c r="AW16" i="1"/>
  <c r="AW17" i="1"/>
  <c r="AW18" i="1"/>
  <c r="AW19" i="1"/>
  <c r="AW20" i="1"/>
  <c r="AW21" i="1"/>
  <c r="AW22" i="1"/>
  <c r="AW23" i="1"/>
  <c r="AW24" i="1"/>
  <c r="AW25" i="1"/>
  <c r="AW26" i="1"/>
  <c r="AW27" i="1"/>
  <c r="AW28" i="1"/>
  <c r="AW29" i="1"/>
  <c r="AW30" i="1"/>
  <c r="AW31" i="1"/>
  <c r="AW32" i="1"/>
  <c r="AW33" i="1"/>
  <c r="AW34" i="1"/>
  <c r="AW35" i="1"/>
  <c r="AW36" i="1"/>
  <c r="AW37" i="1"/>
  <c r="AW38" i="1"/>
  <c r="AW39" i="1"/>
  <c r="AW40" i="1"/>
  <c r="AW41" i="1"/>
  <c r="AW42" i="1"/>
  <c r="AW43" i="1"/>
  <c r="AW44" i="1"/>
  <c r="AW45" i="1"/>
  <c r="AW46" i="1"/>
  <c r="AW47" i="1"/>
  <c r="AW48" i="1"/>
  <c r="AW49" i="1"/>
  <c r="AW50" i="1"/>
  <c r="AW51" i="1"/>
  <c r="AW52" i="1"/>
  <c r="AW53" i="1"/>
  <c r="AW54" i="1"/>
  <c r="AW55" i="1"/>
  <c r="AW56" i="1"/>
  <c r="AW57" i="1"/>
  <c r="AW9" i="1"/>
  <c r="I9" i="8" s="1"/>
  <c r="H7" i="6"/>
  <c r="F7" i="6"/>
  <c r="AW7" i="1" l="1"/>
  <c r="I7" i="8" s="1"/>
  <c r="G7" i="6"/>
  <c r="C10" i="4" l="1"/>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9" i="4"/>
  <c r="A10" i="4"/>
  <c r="B10" i="4"/>
  <c r="A11" i="4"/>
  <c r="B11" i="4"/>
  <c r="A12" i="4"/>
  <c r="B12" i="4"/>
  <c r="A13" i="4"/>
  <c r="B13" i="4"/>
  <c r="A14" i="4"/>
  <c r="B14" i="4"/>
  <c r="A15" i="4"/>
  <c r="B15" i="4"/>
  <c r="A16" i="4"/>
  <c r="B16" i="4"/>
  <c r="A17" i="4"/>
  <c r="B17" i="4"/>
  <c r="A18" i="4"/>
  <c r="B18" i="4"/>
  <c r="A19" i="4"/>
  <c r="B19" i="4"/>
  <c r="A20" i="4"/>
  <c r="B20" i="4"/>
  <c r="A21" i="4"/>
  <c r="B21" i="4"/>
  <c r="A22" i="4"/>
  <c r="B22" i="4"/>
  <c r="A23" i="4"/>
  <c r="B23" i="4"/>
  <c r="A24" i="4"/>
  <c r="B24" i="4"/>
  <c r="A25" i="4"/>
  <c r="B25" i="4"/>
  <c r="A26" i="4"/>
  <c r="B26" i="4"/>
  <c r="A27" i="4"/>
  <c r="B27" i="4"/>
  <c r="A28" i="4"/>
  <c r="B28" i="4"/>
  <c r="A29" i="4"/>
  <c r="B29" i="4"/>
  <c r="A30" i="4"/>
  <c r="B30" i="4"/>
  <c r="A31" i="4"/>
  <c r="B31" i="4"/>
  <c r="A32" i="4"/>
  <c r="B32" i="4"/>
  <c r="A33" i="4"/>
  <c r="B33" i="4"/>
  <c r="A34" i="4"/>
  <c r="B34" i="4"/>
  <c r="A35" i="4"/>
  <c r="B35" i="4"/>
  <c r="A36" i="4"/>
  <c r="B36" i="4"/>
  <c r="A37" i="4"/>
  <c r="B37" i="4"/>
  <c r="A38" i="4"/>
  <c r="B38" i="4"/>
  <c r="A39" i="4"/>
  <c r="B39" i="4"/>
  <c r="A40" i="4"/>
  <c r="B40" i="4"/>
  <c r="A41" i="4"/>
  <c r="B41" i="4"/>
  <c r="A42" i="4"/>
  <c r="B42" i="4"/>
  <c r="A43" i="4"/>
  <c r="B43" i="4"/>
  <c r="A44" i="4"/>
  <c r="B44" i="4"/>
  <c r="A45" i="4"/>
  <c r="B45" i="4"/>
  <c r="A46" i="4"/>
  <c r="B46" i="4"/>
  <c r="A47" i="4"/>
  <c r="B47" i="4"/>
  <c r="A48" i="4"/>
  <c r="B48" i="4"/>
  <c r="A49" i="4"/>
  <c r="B49" i="4"/>
  <c r="A50" i="4"/>
  <c r="B50" i="4"/>
  <c r="A51" i="4"/>
  <c r="B51" i="4"/>
  <c r="A52" i="4"/>
  <c r="B52" i="4"/>
  <c r="A53" i="4"/>
  <c r="B53" i="4"/>
  <c r="A54" i="4"/>
  <c r="B54" i="4"/>
  <c r="A55" i="4"/>
  <c r="B55" i="4"/>
  <c r="A56" i="4"/>
  <c r="B56" i="4"/>
  <c r="A57" i="4"/>
  <c r="B57" i="4"/>
  <c r="B9" i="4"/>
  <c r="A9" i="4"/>
  <c r="AT10" i="4"/>
  <c r="I10" i="8" s="1"/>
  <c r="AT11" i="4"/>
  <c r="I11" i="8" s="1"/>
  <c r="AT12" i="4"/>
  <c r="I12" i="8" s="1"/>
  <c r="AT13" i="4"/>
  <c r="I13" i="8" s="1"/>
  <c r="AT14" i="4"/>
  <c r="I14" i="8" s="1"/>
  <c r="AT15" i="4"/>
  <c r="I15" i="8" s="1"/>
  <c r="AT16" i="4"/>
  <c r="I16" i="8" s="1"/>
  <c r="AT17" i="4"/>
  <c r="I17" i="8" s="1"/>
  <c r="AT18" i="4"/>
  <c r="I18" i="8" s="1"/>
  <c r="AT19" i="4"/>
  <c r="I19" i="8" s="1"/>
  <c r="AT20" i="4"/>
  <c r="I20" i="8" s="1"/>
  <c r="AT21" i="4"/>
  <c r="I21" i="8" s="1"/>
  <c r="AT22" i="4"/>
  <c r="I22" i="8" s="1"/>
  <c r="AT23" i="4"/>
  <c r="I23" i="8" s="1"/>
  <c r="AT24" i="4"/>
  <c r="I24" i="8" s="1"/>
  <c r="AT25" i="4"/>
  <c r="I25" i="8" s="1"/>
  <c r="AT26" i="4"/>
  <c r="I26" i="8" s="1"/>
  <c r="AT27" i="4"/>
  <c r="I27" i="8" s="1"/>
  <c r="AT28" i="4"/>
  <c r="I28" i="8" s="1"/>
  <c r="AT29" i="4"/>
  <c r="I29" i="8" s="1"/>
  <c r="AT30" i="4"/>
  <c r="I30" i="8" s="1"/>
  <c r="AT31" i="4"/>
  <c r="I31" i="8" s="1"/>
  <c r="AT32" i="4"/>
  <c r="I32" i="8" s="1"/>
  <c r="AT33" i="4"/>
  <c r="I33" i="8" s="1"/>
  <c r="AT34" i="4"/>
  <c r="I34" i="8" s="1"/>
  <c r="AT35" i="4"/>
  <c r="I35" i="8" s="1"/>
  <c r="AT36" i="4"/>
  <c r="I36" i="8" s="1"/>
  <c r="AT37" i="4"/>
  <c r="I37" i="8" s="1"/>
  <c r="AT38" i="4"/>
  <c r="I38" i="8" s="1"/>
  <c r="AT39" i="4"/>
  <c r="I39" i="8" s="1"/>
  <c r="AT40" i="4"/>
  <c r="I40" i="8" s="1"/>
  <c r="AT41" i="4"/>
  <c r="I41" i="8" s="1"/>
  <c r="AT42" i="4"/>
  <c r="I42" i="8" s="1"/>
  <c r="AT43" i="4"/>
  <c r="I43" i="8" s="1"/>
  <c r="AT44" i="4"/>
  <c r="I44" i="8" s="1"/>
  <c r="AT45" i="4"/>
  <c r="I45" i="8" s="1"/>
  <c r="AT46" i="4"/>
  <c r="I46" i="8" s="1"/>
  <c r="AT47" i="4"/>
  <c r="I47" i="8" s="1"/>
  <c r="AT48" i="4"/>
  <c r="I48" i="8" s="1"/>
  <c r="AT49" i="4"/>
  <c r="I49" i="8" s="1"/>
  <c r="AT50" i="4"/>
  <c r="I50" i="8" s="1"/>
  <c r="AT51" i="4"/>
  <c r="I51" i="8" s="1"/>
  <c r="AT52" i="4"/>
  <c r="I52" i="8" s="1"/>
  <c r="AT53" i="4"/>
  <c r="I53" i="8" s="1"/>
  <c r="AT54" i="4"/>
  <c r="I54" i="8" s="1"/>
  <c r="AT55" i="4"/>
  <c r="I55" i="8" s="1"/>
  <c r="AT56" i="4"/>
  <c r="I56" i="8" s="1"/>
  <c r="AT57" i="4"/>
  <c r="I57" i="8" s="1"/>
  <c r="AS3" i="4" l="1"/>
  <c r="AR3" i="4"/>
  <c r="AP3" i="4"/>
  <c r="AQ3" i="4"/>
  <c r="AT3" i="4"/>
  <c r="I3" i="8"/>
  <c r="I7" i="6" l="1"/>
</calcChain>
</file>

<file path=xl/sharedStrings.xml><?xml version="1.0" encoding="utf-8"?>
<sst xmlns="http://schemas.openxmlformats.org/spreadsheetml/2006/main" count="220" uniqueCount="109">
  <si>
    <t>Question Number</t>
  </si>
  <si>
    <t>6a</t>
  </si>
  <si>
    <t>6b</t>
  </si>
  <si>
    <t>Number of marks</t>
  </si>
  <si>
    <t>Number of Marks</t>
  </si>
  <si>
    <t>Total Number of Marks</t>
  </si>
  <si>
    <t>April 2020 Paper 1</t>
  </si>
  <si>
    <t>Learner's Name</t>
  </si>
  <si>
    <t>Strand Marks</t>
  </si>
  <si>
    <t>Paper 2
Total Number of Marks</t>
  </si>
  <si>
    <t>Paper 1 
Total Number of Marks</t>
  </si>
  <si>
    <t>April 2020</t>
  </si>
  <si>
    <t>April 2020 Paper 1 and Paper 2</t>
  </si>
  <si>
    <t>The mean average marks for the whole teaching group for each strand.</t>
  </si>
  <si>
    <t>Paper 1 and 2
Total Number of Marks</t>
  </si>
  <si>
    <t>7a</t>
  </si>
  <si>
    <t>7b</t>
  </si>
  <si>
    <t>8a</t>
  </si>
  <si>
    <t>8b</t>
  </si>
  <si>
    <t>8c</t>
  </si>
  <si>
    <t>12a</t>
  </si>
  <si>
    <t>12b</t>
  </si>
  <si>
    <t>Biology
(B)</t>
  </si>
  <si>
    <t>Chemistry
 (C)</t>
  </si>
  <si>
    <t>Physics
(P)</t>
  </si>
  <si>
    <t>Scientific Enquiry</t>
  </si>
  <si>
    <t>1a</t>
  </si>
  <si>
    <t>1b</t>
  </si>
  <si>
    <t>8d</t>
  </si>
  <si>
    <t>10a</t>
  </si>
  <si>
    <t>10b</t>
  </si>
  <si>
    <t>10c</t>
  </si>
  <si>
    <t>11a</t>
  </si>
  <si>
    <t>Cambridge Lower Secondary Checkpoint</t>
  </si>
  <si>
    <t>Science 1113</t>
  </si>
  <si>
    <t>April 2020 Paper 2</t>
  </si>
  <si>
    <t>2a</t>
  </si>
  <si>
    <t>2b</t>
  </si>
  <si>
    <t>2c</t>
  </si>
  <si>
    <t>3a</t>
  </si>
  <si>
    <t>3b</t>
  </si>
  <si>
    <t>3c</t>
  </si>
  <si>
    <t>4a</t>
  </si>
  <si>
    <t>4b</t>
  </si>
  <si>
    <t>5a</t>
  </si>
  <si>
    <t>5b</t>
  </si>
  <si>
    <t>5c</t>
  </si>
  <si>
    <t>5d</t>
  </si>
  <si>
    <t>6bi</t>
  </si>
  <si>
    <t>6bii</t>
  </si>
  <si>
    <t>8ai</t>
  </si>
  <si>
    <t>8aii</t>
  </si>
  <si>
    <t>9ai</t>
  </si>
  <si>
    <t>9aii</t>
  </si>
  <si>
    <t>9bi</t>
  </si>
  <si>
    <t>9bii</t>
  </si>
  <si>
    <t>10ai</t>
  </si>
  <si>
    <t>10aii</t>
  </si>
  <si>
    <t>10bi</t>
  </si>
  <si>
    <t>10bii</t>
  </si>
  <si>
    <t>11bi</t>
  </si>
  <si>
    <t>11bii</t>
  </si>
  <si>
    <t>12c</t>
  </si>
  <si>
    <t>1c</t>
  </si>
  <si>
    <t>3ci</t>
  </si>
  <si>
    <t>3cii</t>
  </si>
  <si>
    <t>6c</t>
  </si>
  <si>
    <t>11biii</t>
  </si>
  <si>
    <t xml:space="preserve">s </t>
  </si>
  <si>
    <t>SCIENCE 1113 Paper 1</t>
  </si>
  <si>
    <t>SCIENCE 1113 Paper 2</t>
  </si>
  <si>
    <t>Year Group</t>
  </si>
  <si>
    <t>Bc</t>
  </si>
  <si>
    <t>Cp</t>
  </si>
  <si>
    <t>Pb</t>
  </si>
  <si>
    <t>Bh</t>
  </si>
  <si>
    <t>Cs</t>
  </si>
  <si>
    <t>Ps</t>
  </si>
  <si>
    <t>Bp</t>
  </si>
  <si>
    <t>Pl</t>
  </si>
  <si>
    <t>Bv</t>
  </si>
  <si>
    <t>Cc</t>
  </si>
  <si>
    <t>Pf</t>
  </si>
  <si>
    <t>Be</t>
  </si>
  <si>
    <t>Pe</t>
  </si>
  <si>
    <t>Ce</t>
  </si>
  <si>
    <t>Pm</t>
  </si>
  <si>
    <t>This spreadsheet enables a teacher to record the number of marks for each learner in their teaching group for the April 2020 Checkpoint assessments.</t>
  </si>
  <si>
    <t>Only add the marks from one teaching group to the spreadsheet.
Year group analysis can be achieved by copying the results from the individual teaching groups onto the Year Group worksheet/tab.</t>
  </si>
  <si>
    <t>Worksheet to enter the Paper 1 marks for a teaching group.
Some of the cells in this worksheet are protected.</t>
  </si>
  <si>
    <t>Worksheet to enter the Paper 2 marks for a teaching group.
Some of the cells in this worksheet are protected.</t>
  </si>
  <si>
    <t>Teaching Group
Average Mark</t>
  </si>
  <si>
    <t>SCIENCE 1113
Paper 1 and Paper 2</t>
  </si>
  <si>
    <t>Teaching Group</t>
  </si>
  <si>
    <t>Sub-strand</t>
  </si>
  <si>
    <t>Missing marks</t>
  </si>
  <si>
    <t>Teaching Group Average Mark</t>
  </si>
  <si>
    <t>For school use only</t>
  </si>
  <si>
    <t>Guide to Teaching Group Spreadsheet</t>
  </si>
  <si>
    <t xml:space="preserve">The mark achieved by each learner for each question. </t>
  </si>
  <si>
    <t>The total number of marks achieved by each learner.</t>
  </si>
  <si>
    <r>
      <t xml:space="preserve">To complete the spreadsheet, type in each learner's </t>
    </r>
    <r>
      <rPr>
        <b/>
        <sz val="10"/>
        <color theme="1"/>
        <rFont val="Arial"/>
        <family val="2"/>
      </rPr>
      <t>name</t>
    </r>
    <r>
      <rPr>
        <sz val="10"/>
        <color theme="1"/>
        <rFont val="Arial"/>
        <family val="2"/>
      </rPr>
      <t xml:space="preserve"> and </t>
    </r>
    <r>
      <rPr>
        <b/>
        <sz val="10"/>
        <color theme="1"/>
        <rFont val="Arial"/>
        <family val="2"/>
      </rPr>
      <t xml:space="preserve">teaching group </t>
    </r>
    <r>
      <rPr>
        <sz val="10"/>
        <color theme="1"/>
        <rFont val="Arial"/>
        <family val="2"/>
      </rPr>
      <t xml:space="preserve">on the worksheet called </t>
    </r>
    <r>
      <rPr>
        <b/>
        <sz val="10"/>
        <color theme="1"/>
        <rFont val="Arial"/>
        <family val="2"/>
      </rPr>
      <t>SCIENCE 1113 Paper 1</t>
    </r>
    <r>
      <rPr>
        <sz val="10"/>
        <color theme="1"/>
        <rFont val="Arial"/>
        <family val="2"/>
      </rPr>
      <t>.
This will then populate the learner's names and teaching group on the next two worksheets/tabs.</t>
    </r>
  </si>
  <si>
    <t>Worksheet that combines the strand and paper total marks for each learner.
Some of the cells in this worksheet are protected.</t>
  </si>
  <si>
    <t>Worksheet that enables the combined strand and paper totals to be copied from each teaching group's spreadsheet to provide the cohort's marks.
This worksheet does not have protected cells to enable data analysis to be done by the school.</t>
  </si>
  <si>
    <t>The total number of marks achieved by each learner in each of the subject strands.</t>
  </si>
  <si>
    <r>
      <t xml:space="preserve">For each learner enter the number of marks for each question on the </t>
    </r>
    <r>
      <rPr>
        <b/>
        <sz val="10"/>
        <color theme="1"/>
        <rFont val="Arial"/>
        <family val="2"/>
      </rPr>
      <t>SCIENCE 1113 Paper 1</t>
    </r>
    <r>
      <rPr>
        <sz val="10"/>
        <color theme="1"/>
        <rFont val="Arial"/>
        <family val="2"/>
      </rPr>
      <t xml:space="preserve"> and </t>
    </r>
    <r>
      <rPr>
        <b/>
        <sz val="10"/>
        <color theme="1"/>
        <rFont val="Arial"/>
        <family val="2"/>
      </rPr>
      <t>SCIENCE 1113 Paper 2</t>
    </r>
    <r>
      <rPr>
        <sz val="10"/>
        <color theme="1"/>
        <rFont val="Arial"/>
        <family val="2"/>
      </rPr>
      <t xml:space="preserve"> worksheets.
The spreadsheet automatically calculates the number of marks per strand, total number of marks per paper and the teaching group's mean average marks.
The </t>
    </r>
    <r>
      <rPr>
        <b/>
        <sz val="10"/>
        <color theme="1"/>
        <rFont val="Arial"/>
        <family val="2"/>
      </rPr>
      <t>SCIENCE 1113 Paper 1 and 2</t>
    </r>
    <r>
      <rPr>
        <sz val="10"/>
        <color theme="1"/>
        <rFont val="Arial"/>
        <family val="2"/>
      </rPr>
      <t xml:space="preserve"> worksheet combines the learners' marks from each paper to give a total number of marks for both papers.</t>
    </r>
  </si>
  <si>
    <t>Ec</t>
  </si>
  <si>
    <t>Eo</t>
  </si>
  <si>
    <t>Ep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</si>
</sst>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color theme="1"/>
      <name val="Calibri"/>
      <family val="2"/>
      <scheme val="minor"/>
    </font>
    <font>
      <sz val="16"/>
      <color theme="1"/>
      <name val="Calibri"/>
      <family val="2"/>
      <scheme val="minor"/>
    </font>
    <font>
      <b/>
      <sz val="18"/>
      <color rgb="FF00B0F0"/>
      <name val="Arial"/>
      <family val="2"/>
    </font>
    <font>
      <sz val="11"/>
      <color theme="1"/>
      <name val="Calibri"/>
      <family val="2"/>
      <scheme val="minor"/>
    </font>
    <font>
      <b/>
      <sz val="12"/>
      <color theme="1"/>
      <name val="Arial"/>
      <family val="2"/>
    </font>
    <font>
      <sz val="10"/>
      <color theme="1"/>
      <name val="Arial"/>
      <family val="2"/>
    </font>
    <font>
      <b/>
      <sz val="10"/>
      <name val="Arial"/>
      <family val="2"/>
    </font>
    <font>
      <sz val="10"/>
      <name val="Arial"/>
      <family val="2"/>
    </font>
    <font>
      <b/>
      <sz val="18"/>
      <color rgb="FF6CB52D"/>
      <name val="Arial"/>
      <family val="2"/>
    </font>
    <font>
      <b/>
      <sz val="10"/>
      <color theme="1"/>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s>
  <cellStyleXfs count="3">
    <xf numFmtId="0" fontId="0" fillId="0" borderId="0"/>
    <xf numFmtId="0" fontId="3" fillId="0" borderId="0"/>
    <xf numFmtId="0" fontId="3" fillId="0" borderId="0"/>
  </cellStyleXfs>
  <cellXfs count="99">
    <xf numFmtId="0" fontId="0" fillId="0" borderId="0" xfId="0"/>
    <xf numFmtId="0" fontId="2" fillId="0" borderId="0" xfId="0" applyFont="1"/>
    <xf numFmtId="0" fontId="0" fillId="0" borderId="0" xfId="0" applyAlignment="1">
      <alignment horizontal="center" vertical="center"/>
    </xf>
    <xf numFmtId="0" fontId="1" fillId="0" borderId="1" xfId="0" applyFont="1" applyBorder="1"/>
    <xf numFmtId="0" fontId="0" fillId="0" borderId="4" xfId="0" applyBorder="1" applyAlignment="1" applyProtection="1">
      <alignment horizontal="center" vertical="center"/>
      <protection locked="0"/>
    </xf>
    <xf numFmtId="0" fontId="0" fillId="0" borderId="0" xfId="0" applyFill="1" applyAlignment="1">
      <alignment vertical="center"/>
    </xf>
    <xf numFmtId="0" fontId="4" fillId="0" borderId="0" xfId="1" applyFont="1" applyAlignment="1">
      <alignment vertical="center"/>
    </xf>
    <xf numFmtId="0" fontId="0" fillId="0" borderId="0" xfId="0" applyAlignment="1">
      <alignment wrapText="1"/>
    </xf>
    <xf numFmtId="0" fontId="0" fillId="0" borderId="1"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0" xfId="0" applyAlignment="1" applyProtection="1">
      <alignment horizontal="center" vertical="center"/>
    </xf>
    <xf numFmtId="0" fontId="0" fillId="0" borderId="2"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 xfId="0" applyFill="1" applyBorder="1" applyAlignment="1">
      <alignment horizontal="center" vertical="center"/>
    </xf>
    <xf numFmtId="0" fontId="1" fillId="0" borderId="1" xfId="0" applyFont="1" applyBorder="1" applyAlignment="1" applyProtection="1">
      <alignment horizontal="left"/>
    </xf>
    <xf numFmtId="0" fontId="8" fillId="0" borderId="0" xfId="0" applyFont="1" applyAlignment="1">
      <alignment horizontal="left" vertical="center"/>
    </xf>
    <xf numFmtId="0" fontId="8" fillId="0" borderId="0" xfId="0" applyFont="1" applyProtection="1"/>
    <xf numFmtId="49" fontId="8" fillId="0" borderId="0" xfId="0" applyNumberFormat="1" applyFont="1" applyProtection="1"/>
    <xf numFmtId="0" fontId="0" fillId="2" borderId="1" xfId="0" applyFill="1" applyBorder="1"/>
    <xf numFmtId="0" fontId="0" fillId="2" borderId="1" xfId="0" applyFill="1" applyBorder="1" applyAlignment="1">
      <alignment horizontal="center" vertical="center"/>
    </xf>
    <xf numFmtId="0" fontId="0" fillId="3" borderId="1" xfId="0" applyFill="1" applyBorder="1"/>
    <xf numFmtId="0" fontId="0" fillId="3" borderId="3" xfId="0" applyFill="1" applyBorder="1" applyAlignment="1">
      <alignment horizontal="center" vertical="center"/>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pplyProtection="1">
      <alignment horizontal="center" vertical="center" wrapText="1"/>
    </xf>
    <xf numFmtId="0" fontId="0" fillId="4" borderId="0" xfId="0" applyFill="1" applyAlignment="1" applyProtection="1">
      <alignment horizontal="left"/>
    </xf>
    <xf numFmtId="0" fontId="0" fillId="4" borderId="6" xfId="0" applyFill="1" applyBorder="1" applyAlignment="1" applyProtection="1">
      <alignment horizontal="left" vertical="center"/>
    </xf>
    <xf numFmtId="0" fontId="0" fillId="0" borderId="2" xfId="0" applyBorder="1" applyAlignment="1" applyProtection="1">
      <alignment vertical="center"/>
      <protection locked="0"/>
    </xf>
    <xf numFmtId="0" fontId="0" fillId="0" borderId="0" xfId="0" applyAlignment="1" applyProtection="1">
      <alignment horizontal="center" vertical="center"/>
      <protection locked="0"/>
    </xf>
    <xf numFmtId="0" fontId="0" fillId="2" borderId="1" xfId="0" applyFill="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0" fontId="0" fillId="2" borderId="1" xfId="0" quotePrefix="1" applyFill="1" applyBorder="1" applyAlignment="1" applyProtection="1">
      <alignment horizontal="center" vertical="center" wrapText="1"/>
      <protection locked="0"/>
    </xf>
    <xf numFmtId="0" fontId="0" fillId="0" borderId="0" xfId="0" applyProtection="1">
      <protection locked="0"/>
    </xf>
    <xf numFmtId="0" fontId="0" fillId="0" borderId="0" xfId="0" applyAlignment="1" applyProtection="1">
      <alignment horizontal="left"/>
      <protection locked="0"/>
    </xf>
    <xf numFmtId="0" fontId="0" fillId="2" borderId="1" xfId="0" applyFill="1" applyBorder="1" applyAlignment="1" applyProtection="1">
      <alignment horizontal="center" vertical="center"/>
      <protection locked="0"/>
    </xf>
    <xf numFmtId="0" fontId="8" fillId="0" borderId="0" xfId="0" applyFont="1" applyAlignment="1" applyProtection="1">
      <alignment horizontal="left" vertical="center"/>
    </xf>
    <xf numFmtId="0" fontId="0" fillId="0" borderId="0" xfId="0" applyFill="1" applyBorder="1" applyAlignment="1">
      <alignment horizontal="center" vertical="center"/>
    </xf>
    <xf numFmtId="0" fontId="0" fillId="0" borderId="6" xfId="0" applyFill="1" applyBorder="1" applyAlignment="1">
      <alignment vertical="center"/>
    </xf>
    <xf numFmtId="0" fontId="0" fillId="0" borderId="0" xfId="0" applyFill="1" applyBorder="1" applyAlignment="1">
      <alignment horizontal="left" vertical="center"/>
    </xf>
    <xf numFmtId="0" fontId="0" fillId="0" borderId="1" xfId="0" applyBorder="1" applyAlignment="1" applyProtection="1">
      <alignment horizontal="center" vertical="center"/>
    </xf>
    <xf numFmtId="0" fontId="0" fillId="3" borderId="4" xfId="0" applyFill="1" applyBorder="1" applyAlignment="1">
      <alignment vertical="center" wrapText="1"/>
    </xf>
    <xf numFmtId="0" fontId="0" fillId="2" borderId="4" xfId="0" applyFill="1" applyBorder="1" applyAlignment="1">
      <alignment vertical="center" wrapText="1"/>
    </xf>
    <xf numFmtId="0" fontId="0" fillId="3" borderId="3" xfId="0" applyFill="1" applyBorder="1" applyAlignment="1">
      <alignment horizontal="center" vertical="center" wrapText="1"/>
    </xf>
    <xf numFmtId="0" fontId="0" fillId="0" borderId="0" xfId="0"/>
    <xf numFmtId="0" fontId="0" fillId="0" borderId="0" xfId="0" applyBorder="1"/>
    <xf numFmtId="0" fontId="6" fillId="0" borderId="1" xfId="0" applyFont="1" applyFill="1" applyBorder="1" applyAlignment="1">
      <alignment horizontal="left" vertical="center" wrapText="1"/>
    </xf>
    <xf numFmtId="0" fontId="0" fillId="4" borderId="1" xfId="0" applyFill="1" applyBorder="1"/>
    <xf numFmtId="0" fontId="0" fillId="0" borderId="0" xfId="0"/>
    <xf numFmtId="0" fontId="0" fillId="0" borderId="0" xfId="0" applyAlignment="1">
      <alignment horizontal="center" vertical="center"/>
    </xf>
    <xf numFmtId="0" fontId="0" fillId="0" borderId="1"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0" xfId="0" applyProtection="1"/>
    <xf numFmtId="0" fontId="0" fillId="0" borderId="0" xfId="0" applyAlignment="1" applyProtection="1">
      <alignment horizontal="center" vertical="center"/>
    </xf>
    <xf numFmtId="0" fontId="2" fillId="0" borderId="0" xfId="0" applyFont="1" applyProtection="1"/>
    <xf numFmtId="0" fontId="0" fillId="0" borderId="1" xfId="0" applyBorder="1" applyAlignment="1" applyProtection="1">
      <alignment horizontal="left" vertical="center"/>
    </xf>
    <xf numFmtId="0" fontId="0" fillId="0" borderId="1" xfId="0" applyBorder="1" applyAlignment="1" applyProtection="1">
      <alignment horizontal="center" vertical="center"/>
    </xf>
    <xf numFmtId="0" fontId="0" fillId="0" borderId="2" xfId="0" applyBorder="1" applyAlignment="1" applyProtection="1">
      <alignment horizontal="left" vertical="center"/>
    </xf>
    <xf numFmtId="0" fontId="0" fillId="0" borderId="0" xfId="0" applyFill="1" applyBorder="1" applyAlignment="1">
      <alignment horizontal="center" vertical="center"/>
    </xf>
    <xf numFmtId="0" fontId="0" fillId="0" borderId="0" xfId="0" applyBorder="1"/>
    <xf numFmtId="0" fontId="0" fillId="0" borderId="0" xfId="0" applyAlignment="1" applyProtection="1">
      <alignment horizontal="left"/>
    </xf>
    <xf numFmtId="0" fontId="2" fillId="0" borderId="0" xfId="0" applyFont="1" applyAlignment="1" applyProtection="1">
      <alignment horizontal="left"/>
    </xf>
    <xf numFmtId="0" fontId="0" fillId="0" borderId="0" xfId="0" applyAlignment="1" applyProtection="1">
      <alignment horizontal="center" vertical="center"/>
      <protection locked="0"/>
    </xf>
    <xf numFmtId="0" fontId="0" fillId="0" borderId="0" xfId="0" applyProtection="1">
      <protection locked="0"/>
    </xf>
    <xf numFmtId="0" fontId="0" fillId="0" borderId="0" xfId="0" applyAlignment="1" applyProtection="1">
      <alignment horizontal="left"/>
      <protection locked="0"/>
    </xf>
    <xf numFmtId="0" fontId="4" fillId="0" borderId="0" xfId="1" applyFont="1" applyBorder="1" applyAlignment="1">
      <alignment vertical="center"/>
    </xf>
    <xf numFmtId="0" fontId="5" fillId="0" borderId="0" xfId="2" applyFont="1" applyBorder="1" applyAlignment="1">
      <alignment horizontal="left" vertical="center" wrapText="1"/>
    </xf>
    <xf numFmtId="0" fontId="0" fillId="0" borderId="0" xfId="0" applyBorder="1" applyAlignment="1">
      <alignment wrapText="1"/>
    </xf>
    <xf numFmtId="0" fontId="1" fillId="0" borderId="1" xfId="0" applyFont="1" applyBorder="1" applyAlignment="1" applyProtection="1">
      <alignment horizontal="left"/>
    </xf>
    <xf numFmtId="0" fontId="6" fillId="0" borderId="1" xfId="0" applyFont="1" applyFill="1" applyBorder="1" applyAlignment="1">
      <alignment horizontal="left" vertical="center" wrapText="1"/>
    </xf>
    <xf numFmtId="0" fontId="7" fillId="0" borderId="1" xfId="0" applyFont="1" applyBorder="1" applyAlignment="1">
      <alignment horizontal="left" vertical="center" wrapText="1"/>
    </xf>
    <xf numFmtId="0" fontId="9" fillId="0" borderId="8" xfId="2" applyFont="1" applyBorder="1" applyAlignment="1">
      <alignment horizontal="left" vertical="center" wrapText="1"/>
    </xf>
    <xf numFmtId="0" fontId="5" fillId="0" borderId="8" xfId="2" applyFont="1" applyBorder="1" applyAlignment="1">
      <alignment horizontal="left" vertical="center" wrapText="1"/>
    </xf>
    <xf numFmtId="0" fontId="0" fillId="0" borderId="1" xfId="0" applyBorder="1" applyAlignment="1" applyProtection="1">
      <alignment horizontal="center" vertical="center"/>
      <protection locked="0"/>
    </xf>
    <xf numFmtId="0" fontId="0" fillId="4" borderId="1" xfId="0" applyFill="1" applyBorder="1" applyAlignment="1">
      <alignment vertical="center"/>
    </xf>
    <xf numFmtId="164" fontId="0" fillId="4" borderId="1" xfId="0" applyNumberFormat="1" applyFill="1" applyBorder="1" applyAlignment="1">
      <alignment horizontal="center" vertical="center"/>
    </xf>
    <xf numFmtId="0" fontId="0" fillId="0" borderId="4" xfId="0" applyBorder="1" applyAlignment="1" applyProtection="1">
      <alignment horizontal="center" vertical="center"/>
    </xf>
    <xf numFmtId="164" fontId="0" fillId="4" borderId="1" xfId="0" applyNumberFormat="1" applyFill="1" applyBorder="1" applyAlignment="1" applyProtection="1">
      <alignment horizontal="center" vertical="center"/>
    </xf>
    <xf numFmtId="0" fontId="0" fillId="0" borderId="0" xfId="0" applyAlignment="1"/>
    <xf numFmtId="0" fontId="0" fillId="0" borderId="1" xfId="0" applyFill="1" applyBorder="1" applyAlignment="1" applyProtection="1">
      <alignment horizontal="left"/>
    </xf>
    <xf numFmtId="0" fontId="0" fillId="0" borderId="9" xfId="0" applyFill="1" applyBorder="1" applyAlignment="1" applyProtection="1">
      <alignment horizontal="left"/>
    </xf>
    <xf numFmtId="0" fontId="0" fillId="0" borderId="1" xfId="0" applyFill="1" applyBorder="1" applyAlignment="1" applyProtection="1">
      <alignment horizontal="center" vertical="center" wrapText="1"/>
    </xf>
    <xf numFmtId="0" fontId="0" fillId="0" borderId="0" xfId="0" applyFill="1" applyBorder="1" applyAlignment="1" applyProtection="1">
      <alignment horizontal="left"/>
    </xf>
    <xf numFmtId="0" fontId="5" fillId="0" borderId="0" xfId="2" applyFont="1" applyBorder="1" applyAlignment="1">
      <alignment horizontal="left" vertical="center" wrapText="1"/>
    </xf>
    <xf numFmtId="0" fontId="5" fillId="0" borderId="1" xfId="2" applyFont="1" applyBorder="1" applyAlignment="1">
      <alignment horizontal="left" vertical="center" wrapText="1"/>
    </xf>
    <xf numFmtId="0" fontId="9" fillId="0" borderId="1" xfId="2" applyFont="1" applyBorder="1" applyAlignment="1">
      <alignment horizontal="left" vertical="center" wrapTex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0" fillId="2" borderId="2" xfId="0"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horizontal="center" vertical="center"/>
    </xf>
    <xf numFmtId="0" fontId="0" fillId="2" borderId="3" xfId="0" applyFill="1" applyBorder="1" applyAlignment="1">
      <alignment horizontal="center" vertical="center" wrapText="1"/>
    </xf>
    <xf numFmtId="0" fontId="0" fillId="2" borderId="7" xfId="0" applyFill="1" applyBorder="1" applyAlignment="1">
      <alignment horizontal="center" vertical="center" wrapText="1"/>
    </xf>
    <xf numFmtId="0" fontId="1" fillId="0" borderId="2" xfId="0" applyFont="1" applyBorder="1" applyAlignment="1" applyProtection="1">
      <alignment horizontal="left" vertical="center"/>
    </xf>
    <xf numFmtId="0" fontId="1" fillId="0" borderId="5" xfId="0" applyFont="1" applyBorder="1" applyAlignment="1" applyProtection="1">
      <alignment horizontal="left" vertical="center"/>
    </xf>
    <xf numFmtId="0" fontId="0" fillId="2" borderId="1" xfId="0" applyFill="1" applyBorder="1" applyAlignment="1" applyProtection="1">
      <alignment horizontal="center" vertical="center"/>
    </xf>
    <xf numFmtId="0" fontId="0" fillId="2" borderId="3" xfId="0" applyFill="1" applyBorder="1" applyAlignment="1" applyProtection="1">
      <alignment horizontal="center" vertical="center" wrapText="1"/>
    </xf>
    <xf numFmtId="0" fontId="0" fillId="2" borderId="7" xfId="0" applyFill="1" applyBorder="1" applyAlignment="1" applyProtection="1">
      <alignment horizontal="center" vertical="center" wrapText="1"/>
    </xf>
    <xf numFmtId="0" fontId="0" fillId="2" borderId="4" xfId="0" applyFill="1" applyBorder="1" applyAlignment="1" applyProtection="1">
      <alignment horizontal="center" vertical="center" wrapText="1"/>
    </xf>
    <xf numFmtId="0" fontId="0" fillId="3" borderId="1" xfId="0" applyFill="1" applyBorder="1" applyAlignment="1" applyProtection="1">
      <alignment horizontal="center" vertical="center" wrapText="1"/>
    </xf>
  </cellXfs>
  <cellStyles count="3">
    <cellStyle name="Normal" xfId="0" builtinId="0"/>
    <cellStyle name="Normal 2" xfId="2"/>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60960</xdr:colOff>
      <xdr:row>0</xdr:row>
      <xdr:rowOff>38100</xdr:rowOff>
    </xdr:from>
    <xdr:to>
      <xdr:col>2</xdr:col>
      <xdr:colOff>2232996</xdr:colOff>
      <xdr:row>0</xdr:row>
      <xdr:rowOff>701097</xdr:rowOff>
    </xdr:to>
    <xdr:pic>
      <xdr:nvPicPr>
        <xdr:cNvPr id="3" name="Picture 2"/>
        <xdr:cNvPicPr>
          <a:picLocks noChangeAspect="1"/>
        </xdr:cNvPicPr>
      </xdr:nvPicPr>
      <xdr:blipFill>
        <a:blip xmlns:r="http://schemas.openxmlformats.org/officeDocument/2006/relationships" r:embed="rId1"/>
        <a:stretch>
          <a:fillRect/>
        </a:stretch>
      </xdr:blipFill>
      <xdr:spPr>
        <a:xfrm>
          <a:off x="457200" y="38100"/>
          <a:ext cx="3871296" cy="6629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1021416</xdr:colOff>
      <xdr:row>0</xdr:row>
      <xdr:rowOff>662997</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0"/>
          <a:ext cx="3871296" cy="6629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1021416</xdr:colOff>
      <xdr:row>0</xdr:row>
      <xdr:rowOff>662997</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3871296" cy="6629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1021416</xdr:colOff>
      <xdr:row>0</xdr:row>
      <xdr:rowOff>662997</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3871296" cy="6629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1021416</xdr:colOff>
      <xdr:row>0</xdr:row>
      <xdr:rowOff>662997</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3871296" cy="6629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election activeCell="B6" sqref="B6"/>
    </sheetView>
  </sheetViews>
  <sheetFormatPr defaultRowHeight="55.8" customHeight="1" x14ac:dyDescent="0.3"/>
  <cols>
    <col min="1" max="1" width="5.77734375" customWidth="1"/>
    <col min="2" max="2" width="24.77734375" customWidth="1"/>
    <col min="3" max="3" width="98.77734375" customWidth="1"/>
  </cols>
  <sheetData>
    <row r="1" spans="1:4" ht="70.05" customHeight="1" x14ac:dyDescent="0.3">
      <c r="A1" s="77"/>
      <c r="B1" s="77"/>
    </row>
    <row r="2" spans="1:4" ht="22.95" customHeight="1" x14ac:dyDescent="0.3">
      <c r="B2" s="15" t="s">
        <v>33</v>
      </c>
    </row>
    <row r="3" spans="1:4" ht="22.95" customHeight="1" x14ac:dyDescent="0.4">
      <c r="B3" s="16" t="s">
        <v>34</v>
      </c>
    </row>
    <row r="4" spans="1:4" ht="22.95" customHeight="1" x14ac:dyDescent="0.4">
      <c r="B4" s="17" t="s">
        <v>11</v>
      </c>
    </row>
    <row r="5" spans="1:4" ht="19.95" customHeight="1" x14ac:dyDescent="0.3">
      <c r="A5" s="6"/>
    </row>
    <row r="6" spans="1:4" ht="55.8" customHeight="1" x14ac:dyDescent="0.3">
      <c r="A6" s="47"/>
      <c r="B6" s="64" t="s">
        <v>97</v>
      </c>
      <c r="C6" s="47"/>
      <c r="D6" s="43"/>
    </row>
    <row r="7" spans="1:4" ht="55.8" customHeight="1" x14ac:dyDescent="0.3">
      <c r="A7" s="47"/>
      <c r="B7" s="82" t="s">
        <v>87</v>
      </c>
      <c r="C7" s="82"/>
      <c r="D7" s="43"/>
    </row>
    <row r="8" spans="1:4" ht="55.8" customHeight="1" x14ac:dyDescent="0.3">
      <c r="A8" s="47"/>
      <c r="B8" s="64" t="s">
        <v>98</v>
      </c>
      <c r="C8" s="65"/>
      <c r="D8" s="43"/>
    </row>
    <row r="9" spans="1:4" ht="55.8" customHeight="1" x14ac:dyDescent="0.3">
      <c r="A9" s="47"/>
      <c r="B9" s="83" t="s">
        <v>101</v>
      </c>
      <c r="C9" s="83"/>
      <c r="D9" s="43"/>
    </row>
    <row r="10" spans="1:4" ht="69" customHeight="1" x14ac:dyDescent="0.3">
      <c r="A10" s="47"/>
      <c r="B10" s="83" t="s">
        <v>105</v>
      </c>
      <c r="C10" s="83"/>
      <c r="D10" s="43"/>
    </row>
    <row r="11" spans="1:4" ht="55.8" customHeight="1" x14ac:dyDescent="0.3">
      <c r="A11" s="47"/>
      <c r="B11" s="84" t="s">
        <v>88</v>
      </c>
      <c r="C11" s="83"/>
      <c r="D11" s="43"/>
    </row>
    <row r="12" spans="1:4" ht="55.8" customHeight="1" x14ac:dyDescent="0.3">
      <c r="A12" s="58"/>
      <c r="B12" s="70"/>
      <c r="C12" s="71"/>
      <c r="D12" s="44"/>
    </row>
    <row r="13" spans="1:4" ht="55.8" customHeight="1" x14ac:dyDescent="0.3">
      <c r="A13" s="47"/>
      <c r="B13" s="68" t="s">
        <v>69</v>
      </c>
      <c r="C13" s="69" t="s">
        <v>89</v>
      </c>
      <c r="D13" s="43"/>
    </row>
    <row r="14" spans="1:4" ht="55.8" customHeight="1" x14ac:dyDescent="0.3">
      <c r="A14" s="47"/>
      <c r="B14" s="68" t="s">
        <v>70</v>
      </c>
      <c r="C14" s="69" t="s">
        <v>90</v>
      </c>
      <c r="D14" s="43"/>
    </row>
    <row r="15" spans="1:4" ht="55.8" customHeight="1" x14ac:dyDescent="0.3">
      <c r="A15" s="47"/>
      <c r="B15" s="68" t="s">
        <v>92</v>
      </c>
      <c r="C15" s="69" t="s">
        <v>102</v>
      </c>
      <c r="D15" s="43"/>
    </row>
    <row r="16" spans="1:4" ht="55.8" customHeight="1" x14ac:dyDescent="0.3">
      <c r="A16" s="47"/>
      <c r="B16" s="68" t="s">
        <v>71</v>
      </c>
      <c r="C16" s="69" t="s">
        <v>103</v>
      </c>
      <c r="D16" s="43"/>
    </row>
    <row r="17" spans="1:3" ht="55.8" customHeight="1" x14ac:dyDescent="0.3">
      <c r="A17" s="45"/>
      <c r="B17" s="68" t="s">
        <v>4</v>
      </c>
      <c r="C17" s="69" t="s">
        <v>99</v>
      </c>
    </row>
    <row r="18" spans="1:3" ht="55.8" customHeight="1" x14ac:dyDescent="0.3">
      <c r="A18" s="7"/>
      <c r="B18" s="68" t="s">
        <v>8</v>
      </c>
      <c r="C18" s="69" t="s">
        <v>104</v>
      </c>
    </row>
    <row r="19" spans="1:3" ht="55.8" customHeight="1" x14ac:dyDescent="0.3">
      <c r="A19" s="7"/>
      <c r="B19" s="68" t="s">
        <v>5</v>
      </c>
      <c r="C19" s="69" t="s">
        <v>100</v>
      </c>
    </row>
    <row r="20" spans="1:3" ht="55.8" customHeight="1" x14ac:dyDescent="0.3">
      <c r="A20" s="7"/>
      <c r="B20" s="68" t="s">
        <v>91</v>
      </c>
      <c r="C20" s="69" t="s">
        <v>13</v>
      </c>
    </row>
    <row r="21" spans="1:3" ht="55.8" customHeight="1" x14ac:dyDescent="0.3">
      <c r="A21" s="7"/>
      <c r="B21" s="66"/>
      <c r="C21" s="66"/>
    </row>
    <row r="22" spans="1:3" ht="55.8" customHeight="1" x14ac:dyDescent="0.3">
      <c r="A22" s="7"/>
      <c r="B22" s="7"/>
    </row>
    <row r="23" spans="1:3" ht="55.8" customHeight="1" x14ac:dyDescent="0.3">
      <c r="A23" s="7"/>
      <c r="B23" s="7"/>
    </row>
    <row r="24" spans="1:3" ht="55.8" customHeight="1" x14ac:dyDescent="0.3">
      <c r="A24" s="7"/>
      <c r="B24" s="7"/>
    </row>
    <row r="25" spans="1:3" ht="55.8" customHeight="1" x14ac:dyDescent="0.3">
      <c r="A25" s="7"/>
      <c r="B25" s="7"/>
    </row>
    <row r="26" spans="1:3" ht="55.8" customHeight="1" x14ac:dyDescent="0.3">
      <c r="A26" s="7"/>
      <c r="B26" s="7"/>
    </row>
    <row r="27" spans="1:3" ht="55.8" customHeight="1" x14ac:dyDescent="0.3">
      <c r="A27" s="7"/>
      <c r="B27" s="7"/>
    </row>
    <row r="28" spans="1:3" ht="55.8" customHeight="1" x14ac:dyDescent="0.3">
      <c r="A28" s="7"/>
      <c r="B28" s="7"/>
    </row>
    <row r="29" spans="1:3" ht="55.8" customHeight="1" x14ac:dyDescent="0.3">
      <c r="A29" s="7"/>
      <c r="B29" s="7"/>
    </row>
    <row r="30" spans="1:3" ht="55.8" customHeight="1" x14ac:dyDescent="0.3">
      <c r="A30" s="7"/>
      <c r="B30" s="7"/>
    </row>
  </sheetData>
  <sheetProtection password="CC7B" sheet="1" objects="1" scenarios="1"/>
  <mergeCells count="4">
    <mergeCell ref="B7:C7"/>
    <mergeCell ref="B9:C9"/>
    <mergeCell ref="B10:C10"/>
    <mergeCell ref="B11:C1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X58"/>
  <sheetViews>
    <sheetView showGridLines="0" tabSelected="1" workbookViewId="0">
      <pane xSplit="3" ySplit="7" topLeftCell="D8" activePane="bottomRight" state="frozen"/>
      <selection pane="topRight" activeCell="C1" sqref="C1"/>
      <selection pane="bottomLeft" activeCell="A9" sqref="A9"/>
      <selection pane="bottomRight" activeCell="A9" sqref="A9"/>
    </sheetView>
  </sheetViews>
  <sheetFormatPr defaultRowHeight="14.4" x14ac:dyDescent="0.3"/>
  <cols>
    <col min="1" max="2" width="20.77734375" customWidth="1"/>
    <col min="3" max="3" width="25.77734375" customWidth="1"/>
    <col min="4" max="40" width="8.88671875" style="2"/>
    <col min="41" max="41" width="21.109375" style="2" hidden="1" customWidth="1"/>
    <col min="42" max="42" width="11.33203125" style="2" hidden="1" customWidth="1"/>
    <col min="43" max="43" width="28.88671875" style="2" customWidth="1"/>
    <col min="44" max="44" width="3.88671875" style="2" customWidth="1"/>
    <col min="45" max="45" width="14.109375" style="2" customWidth="1"/>
    <col min="46" max="47" width="13.88671875" style="2" customWidth="1"/>
    <col min="48" max="48" width="13.88671875" customWidth="1"/>
    <col min="49" max="49" width="14.109375" style="2" customWidth="1"/>
  </cols>
  <sheetData>
    <row r="1" spans="1:50" ht="70.05" customHeight="1" x14ac:dyDescent="0.3"/>
    <row r="2" spans="1:50" ht="22.95" customHeight="1" x14ac:dyDescent="0.4">
      <c r="A2" s="15" t="s">
        <v>33</v>
      </c>
      <c r="B2" s="1"/>
      <c r="C2" s="1"/>
    </row>
    <row r="3" spans="1:50" ht="22.95" customHeight="1" x14ac:dyDescent="0.4">
      <c r="A3" s="15" t="s">
        <v>34</v>
      </c>
      <c r="B3" s="1"/>
      <c r="C3" s="1"/>
      <c r="AQ3" s="73" t="s">
        <v>96</v>
      </c>
      <c r="AR3" s="5"/>
      <c r="AS3" s="74" t="str">
        <f>IFERROR(AVERAGEIF($C$9:$C$57,$C$9,$AS$9:$AS$57),"-")</f>
        <v>-</v>
      </c>
      <c r="AT3" s="74" t="str">
        <f t="shared" ref="AT3:AW3" si="0">IFERROR(AVERAGEIF($C$9:$C$57,$C$9,$AS$9:$AS$57),"-")</f>
        <v>-</v>
      </c>
      <c r="AU3" s="74" t="str">
        <f t="shared" si="0"/>
        <v>-</v>
      </c>
      <c r="AV3" s="74" t="str">
        <f t="shared" si="0"/>
        <v>-</v>
      </c>
      <c r="AW3" s="74" t="str">
        <f t="shared" si="0"/>
        <v>-</v>
      </c>
    </row>
    <row r="4" spans="1:50" ht="22.95" customHeight="1" x14ac:dyDescent="0.4">
      <c r="A4" s="15" t="s">
        <v>6</v>
      </c>
      <c r="B4" s="1"/>
      <c r="C4" s="1"/>
      <c r="AS4" s="87" t="s">
        <v>8</v>
      </c>
      <c r="AT4" s="88"/>
      <c r="AU4" s="88"/>
      <c r="AV4" s="89"/>
      <c r="AW4" s="90" t="s">
        <v>10</v>
      </c>
    </row>
    <row r="5" spans="1:50" ht="27.6" customHeight="1" x14ac:dyDescent="0.3">
      <c r="C5" s="18" t="s">
        <v>0</v>
      </c>
      <c r="D5" s="19">
        <v>1</v>
      </c>
      <c r="E5" s="19" t="s">
        <v>36</v>
      </c>
      <c r="F5" s="19" t="s">
        <v>37</v>
      </c>
      <c r="G5" s="19" t="s">
        <v>38</v>
      </c>
      <c r="H5" s="19" t="s">
        <v>39</v>
      </c>
      <c r="I5" s="19" t="s">
        <v>40</v>
      </c>
      <c r="J5" s="19" t="s">
        <v>41</v>
      </c>
      <c r="K5" s="19" t="s">
        <v>42</v>
      </c>
      <c r="L5" s="19" t="s">
        <v>43</v>
      </c>
      <c r="M5" s="19" t="s">
        <v>44</v>
      </c>
      <c r="N5" s="19" t="s">
        <v>45</v>
      </c>
      <c r="O5" s="19" t="s">
        <v>46</v>
      </c>
      <c r="P5" s="19" t="s">
        <v>47</v>
      </c>
      <c r="Q5" s="19" t="s">
        <v>1</v>
      </c>
      <c r="R5" s="19" t="s">
        <v>48</v>
      </c>
      <c r="S5" s="19" t="s">
        <v>49</v>
      </c>
      <c r="T5" s="19" t="s">
        <v>15</v>
      </c>
      <c r="U5" s="19" t="s">
        <v>16</v>
      </c>
      <c r="V5" s="19" t="s">
        <v>50</v>
      </c>
      <c r="W5" s="19" t="s">
        <v>51</v>
      </c>
      <c r="X5" s="19" t="s">
        <v>18</v>
      </c>
      <c r="Y5" s="19" t="s">
        <v>52</v>
      </c>
      <c r="Z5" s="19" t="s">
        <v>53</v>
      </c>
      <c r="AA5" s="19" t="s">
        <v>54</v>
      </c>
      <c r="AB5" s="19" t="s">
        <v>55</v>
      </c>
      <c r="AC5" s="19" t="s">
        <v>56</v>
      </c>
      <c r="AD5" s="19" t="s">
        <v>57</v>
      </c>
      <c r="AE5" s="19" t="s">
        <v>58</v>
      </c>
      <c r="AF5" s="19" t="s">
        <v>59</v>
      </c>
      <c r="AG5" s="19" t="s">
        <v>31</v>
      </c>
      <c r="AH5" s="19" t="s">
        <v>32</v>
      </c>
      <c r="AI5" s="19" t="s">
        <v>60</v>
      </c>
      <c r="AJ5" s="19" t="s">
        <v>61</v>
      </c>
      <c r="AK5" s="19" t="s">
        <v>20</v>
      </c>
      <c r="AL5" s="19" t="s">
        <v>21</v>
      </c>
      <c r="AM5" s="19" t="s">
        <v>62</v>
      </c>
      <c r="AN5" s="19">
        <v>13</v>
      </c>
      <c r="AS5" s="42" t="s">
        <v>22</v>
      </c>
      <c r="AT5" s="42" t="s">
        <v>23</v>
      </c>
      <c r="AU5" s="42" t="s">
        <v>24</v>
      </c>
      <c r="AV5" s="42" t="s">
        <v>25</v>
      </c>
      <c r="AW5" s="91"/>
    </row>
    <row r="6" spans="1:50" ht="22.8" customHeight="1" x14ac:dyDescent="0.3">
      <c r="C6" s="20" t="s">
        <v>94</v>
      </c>
      <c r="D6" s="21" t="s">
        <v>72</v>
      </c>
      <c r="E6" s="21" t="s">
        <v>73</v>
      </c>
      <c r="F6" s="21" t="s">
        <v>73</v>
      </c>
      <c r="G6" s="21" t="s">
        <v>73</v>
      </c>
      <c r="H6" s="21" t="s">
        <v>74</v>
      </c>
      <c r="I6" s="21" t="s">
        <v>74</v>
      </c>
      <c r="J6" s="21" t="s">
        <v>74</v>
      </c>
      <c r="K6" s="21" t="s">
        <v>75</v>
      </c>
      <c r="L6" s="21" t="s">
        <v>75</v>
      </c>
      <c r="M6" s="21" t="s">
        <v>76</v>
      </c>
      <c r="N6" s="21" t="s">
        <v>73</v>
      </c>
      <c r="O6" s="21" t="s">
        <v>76</v>
      </c>
      <c r="P6" s="21" t="s">
        <v>76</v>
      </c>
      <c r="Q6" s="21" t="s">
        <v>77</v>
      </c>
      <c r="R6" s="21" t="s">
        <v>77</v>
      </c>
      <c r="S6" s="21" t="s">
        <v>77</v>
      </c>
      <c r="T6" s="21" t="s">
        <v>78</v>
      </c>
      <c r="U6" s="21" t="s">
        <v>78</v>
      </c>
      <c r="V6" s="21" t="s">
        <v>73</v>
      </c>
      <c r="W6" s="21" t="s">
        <v>73</v>
      </c>
      <c r="X6" s="21" t="s">
        <v>73</v>
      </c>
      <c r="Y6" s="21" t="s">
        <v>106</v>
      </c>
      <c r="Z6" s="21" t="s">
        <v>106</v>
      </c>
      <c r="AA6" s="21" t="s">
        <v>106</v>
      </c>
      <c r="AB6" s="21" t="s">
        <v>106</v>
      </c>
      <c r="AC6" s="21" t="s">
        <v>106</v>
      </c>
      <c r="AD6" s="21" t="s">
        <v>107</v>
      </c>
      <c r="AE6" s="21" t="s">
        <v>107</v>
      </c>
      <c r="AF6" s="21" t="s">
        <v>107</v>
      </c>
      <c r="AG6" s="21" t="s">
        <v>108</v>
      </c>
      <c r="AH6" s="21" t="s">
        <v>108</v>
      </c>
      <c r="AI6" s="21" t="s">
        <v>108</v>
      </c>
      <c r="AJ6" s="21" t="s">
        <v>106</v>
      </c>
      <c r="AK6" s="21" t="s">
        <v>79</v>
      </c>
      <c r="AL6" s="21" t="s">
        <v>79</v>
      </c>
      <c r="AM6" s="21" t="s">
        <v>79</v>
      </c>
      <c r="AN6" s="21" t="s">
        <v>75</v>
      </c>
      <c r="AS6" s="40"/>
      <c r="AT6" s="40"/>
      <c r="AU6" s="40"/>
      <c r="AV6" s="40"/>
      <c r="AW6" s="41"/>
    </row>
    <row r="7" spans="1:50" ht="22.8" customHeight="1" x14ac:dyDescent="0.3">
      <c r="A7" s="47"/>
      <c r="B7" s="47"/>
      <c r="C7" s="46" t="s">
        <v>3</v>
      </c>
      <c r="D7" s="22">
        <v>2</v>
      </c>
      <c r="E7" s="22">
        <v>2</v>
      </c>
      <c r="F7" s="22">
        <v>2</v>
      </c>
      <c r="G7" s="22">
        <v>1</v>
      </c>
      <c r="H7" s="22">
        <v>1</v>
      </c>
      <c r="I7" s="22">
        <v>2</v>
      </c>
      <c r="J7" s="22">
        <v>1</v>
      </c>
      <c r="K7" s="22">
        <v>2</v>
      </c>
      <c r="L7" s="22">
        <v>2</v>
      </c>
      <c r="M7" s="22">
        <v>1</v>
      </c>
      <c r="N7" s="22">
        <v>1</v>
      </c>
      <c r="O7" s="22">
        <v>1</v>
      </c>
      <c r="P7" s="22">
        <v>2</v>
      </c>
      <c r="Q7" s="22">
        <v>2</v>
      </c>
      <c r="R7" s="22">
        <v>1</v>
      </c>
      <c r="S7" s="22">
        <v>1</v>
      </c>
      <c r="T7" s="22">
        <v>1</v>
      </c>
      <c r="U7" s="22">
        <v>2</v>
      </c>
      <c r="V7" s="22">
        <v>1</v>
      </c>
      <c r="W7" s="22">
        <v>1</v>
      </c>
      <c r="X7" s="22">
        <v>2</v>
      </c>
      <c r="Y7" s="22">
        <v>1</v>
      </c>
      <c r="Z7" s="22">
        <v>1</v>
      </c>
      <c r="AA7" s="22">
        <v>1</v>
      </c>
      <c r="AB7" s="22">
        <v>1</v>
      </c>
      <c r="AC7" s="22">
        <v>1</v>
      </c>
      <c r="AD7" s="22">
        <v>2</v>
      </c>
      <c r="AE7" s="22">
        <v>1</v>
      </c>
      <c r="AF7" s="22">
        <v>1</v>
      </c>
      <c r="AG7" s="22">
        <v>1</v>
      </c>
      <c r="AH7" s="22">
        <v>1</v>
      </c>
      <c r="AI7" s="22">
        <v>1</v>
      </c>
      <c r="AJ7" s="22">
        <v>1</v>
      </c>
      <c r="AK7" s="22">
        <v>1</v>
      </c>
      <c r="AL7" s="22">
        <v>1</v>
      </c>
      <c r="AM7" s="22">
        <v>2</v>
      </c>
      <c r="AN7" s="22">
        <v>2</v>
      </c>
      <c r="AO7" s="48"/>
      <c r="AP7" s="48"/>
      <c r="AQ7" s="22" t="s">
        <v>95</v>
      </c>
      <c r="AR7" s="48"/>
      <c r="AS7" s="23">
        <f>SUM(D7,K7,L7,T7,U7,AN7)</f>
        <v>11</v>
      </c>
      <c r="AT7" s="23">
        <f>SUM(E7,F7,G7,M7,N7,O7,P7,V7,W7,X7)</f>
        <v>14</v>
      </c>
      <c r="AU7" s="23">
        <f>SUM(H7,I7,J7,Q7,R7,S7,AK7,AL7,AM7)</f>
        <v>12</v>
      </c>
      <c r="AV7" s="23">
        <f>SUM(Y7:AJ7)</f>
        <v>13</v>
      </c>
      <c r="AW7" s="22">
        <f>SUM(D7:AN7)</f>
        <v>50</v>
      </c>
      <c r="AX7" s="47"/>
    </row>
    <row r="8" spans="1:50" ht="21" x14ac:dyDescent="0.4">
      <c r="A8" s="85" t="s">
        <v>7</v>
      </c>
      <c r="B8" s="86"/>
      <c r="C8" s="3" t="s">
        <v>93</v>
      </c>
    </row>
    <row r="9" spans="1:50" x14ac:dyDescent="0.3">
      <c r="A9" s="8"/>
      <c r="B9" s="9"/>
      <c r="C9" s="27"/>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55" t="str">
        <f>"There are "&amp;$AP9&amp;" items missing marks"</f>
        <v>There are 37 items missing marks</v>
      </c>
      <c r="AP9" s="55">
        <f>COUNTBLANK(D9:AN9)</f>
        <v>37</v>
      </c>
      <c r="AQ9" s="55" t="str">
        <f>IF(AP9&lt;37, $AO9, " ")</f>
        <v xml:space="preserve"> </v>
      </c>
      <c r="AS9" s="19">
        <f>SUM(D9,K9,L9,T9,U9,AN9)</f>
        <v>0</v>
      </c>
      <c r="AT9" s="13">
        <f>SUM(E9,F9,G9,M9,N9,O9,P9,V9,W9,X9)</f>
        <v>0</v>
      </c>
      <c r="AU9" s="19">
        <f>SUM(H9,I9,J9,Q9,R9,S9,AK9,AL9,AM9)</f>
        <v>0</v>
      </c>
      <c r="AV9" s="13">
        <f>SUM(Y9:AJ9)</f>
        <v>0</v>
      </c>
      <c r="AW9" s="19">
        <f t="shared" ref="AW9:AW39" si="1">SUM(D9:AN9)</f>
        <v>0</v>
      </c>
    </row>
    <row r="10" spans="1:50" x14ac:dyDescent="0.3">
      <c r="A10" s="8"/>
      <c r="B10" s="9"/>
      <c r="C10" s="27"/>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52" t="str">
        <f t="shared" ref="AO10:AO57" si="2">"There are "&amp;$AP10&amp;" items missing marks"</f>
        <v>There are 37 items missing marks</v>
      </c>
      <c r="AP10" s="10">
        <f t="shared" ref="AP10:AP16" si="3">COUNTBLANK(D10:AN10)</f>
        <v>37</v>
      </c>
      <c r="AQ10" s="75" t="str">
        <f t="shared" ref="AQ10:AQ57" si="4">IF(AP10&lt;37, $AO10, " ")</f>
        <v xml:space="preserve"> </v>
      </c>
      <c r="AS10" s="19">
        <f t="shared" ref="AS10:AS57" si="5">SUM(D10,K10,L10,T10,U10,AN10)</f>
        <v>0</v>
      </c>
      <c r="AT10" s="13">
        <f t="shared" ref="AT10:AT57" si="6">SUM(E10,F10,G10,M10,N10,O10,P10,V10,W10,X10)</f>
        <v>0</v>
      </c>
      <c r="AU10" s="19">
        <f t="shared" ref="AU10:AU57" si="7">SUM(H10,I10,J10,Q10,R10,S10,AK10,AL10,AM10)</f>
        <v>0</v>
      </c>
      <c r="AV10" s="13">
        <f t="shared" ref="AV10:AV57" si="8">SUM(Y10:AJ10)</f>
        <v>0</v>
      </c>
      <c r="AW10" s="19">
        <f t="shared" si="1"/>
        <v>0</v>
      </c>
    </row>
    <row r="11" spans="1:50" x14ac:dyDescent="0.3">
      <c r="A11" s="8"/>
      <c r="B11" s="9"/>
      <c r="C11" s="27"/>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52" t="str">
        <f t="shared" si="2"/>
        <v>There are 37 items missing marks</v>
      </c>
      <c r="AP11" s="10">
        <f t="shared" si="3"/>
        <v>37</v>
      </c>
      <c r="AQ11" s="39" t="str">
        <f t="shared" si="4"/>
        <v xml:space="preserve"> </v>
      </c>
      <c r="AS11" s="19">
        <f t="shared" si="5"/>
        <v>0</v>
      </c>
      <c r="AT11" s="13">
        <f t="shared" si="6"/>
        <v>0</v>
      </c>
      <c r="AU11" s="19">
        <f t="shared" si="7"/>
        <v>0</v>
      </c>
      <c r="AV11" s="13">
        <f t="shared" si="8"/>
        <v>0</v>
      </c>
      <c r="AW11" s="19">
        <f t="shared" si="1"/>
        <v>0</v>
      </c>
    </row>
    <row r="12" spans="1:50" x14ac:dyDescent="0.3">
      <c r="A12" s="8"/>
      <c r="B12" s="9"/>
      <c r="C12" s="27"/>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52" t="str">
        <f t="shared" si="2"/>
        <v>There are 37 items missing marks</v>
      </c>
      <c r="AP12" s="10">
        <f t="shared" si="3"/>
        <v>37</v>
      </c>
      <c r="AQ12" s="39" t="str">
        <f t="shared" si="4"/>
        <v xml:space="preserve"> </v>
      </c>
      <c r="AS12" s="19">
        <f t="shared" si="5"/>
        <v>0</v>
      </c>
      <c r="AT12" s="13">
        <f t="shared" si="6"/>
        <v>0</v>
      </c>
      <c r="AU12" s="19">
        <f t="shared" si="7"/>
        <v>0</v>
      </c>
      <c r="AV12" s="13">
        <f t="shared" si="8"/>
        <v>0</v>
      </c>
      <c r="AW12" s="19">
        <f t="shared" si="1"/>
        <v>0</v>
      </c>
    </row>
    <row r="13" spans="1:50" x14ac:dyDescent="0.3">
      <c r="A13" s="8"/>
      <c r="B13" s="9"/>
      <c r="C13" s="27"/>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52" t="str">
        <f t="shared" si="2"/>
        <v>There are 37 items missing marks</v>
      </c>
      <c r="AP13" s="10">
        <f t="shared" si="3"/>
        <v>37</v>
      </c>
      <c r="AQ13" s="39" t="str">
        <f t="shared" si="4"/>
        <v xml:space="preserve"> </v>
      </c>
      <c r="AS13" s="19">
        <f t="shared" si="5"/>
        <v>0</v>
      </c>
      <c r="AT13" s="13">
        <f t="shared" si="6"/>
        <v>0</v>
      </c>
      <c r="AU13" s="19">
        <f t="shared" si="7"/>
        <v>0</v>
      </c>
      <c r="AV13" s="13">
        <f t="shared" si="8"/>
        <v>0</v>
      </c>
      <c r="AW13" s="19">
        <f t="shared" si="1"/>
        <v>0</v>
      </c>
    </row>
    <row r="14" spans="1:50" x14ac:dyDescent="0.3">
      <c r="A14" s="8"/>
      <c r="B14" s="9"/>
      <c r="C14" s="27"/>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52" t="str">
        <f t="shared" si="2"/>
        <v>There are 37 items missing marks</v>
      </c>
      <c r="AP14" s="10">
        <f t="shared" si="3"/>
        <v>37</v>
      </c>
      <c r="AQ14" s="39" t="str">
        <f t="shared" si="4"/>
        <v xml:space="preserve"> </v>
      </c>
      <c r="AS14" s="19">
        <f t="shared" si="5"/>
        <v>0</v>
      </c>
      <c r="AT14" s="13">
        <f t="shared" si="6"/>
        <v>0</v>
      </c>
      <c r="AU14" s="19">
        <f t="shared" si="7"/>
        <v>0</v>
      </c>
      <c r="AV14" s="13">
        <f t="shared" si="8"/>
        <v>0</v>
      </c>
      <c r="AW14" s="19">
        <f t="shared" si="1"/>
        <v>0</v>
      </c>
    </row>
    <row r="15" spans="1:50" x14ac:dyDescent="0.3">
      <c r="A15" s="8"/>
      <c r="B15" s="9"/>
      <c r="C15" s="27"/>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52" t="str">
        <f t="shared" si="2"/>
        <v>There are 37 items missing marks</v>
      </c>
      <c r="AP15" s="10">
        <f t="shared" si="3"/>
        <v>37</v>
      </c>
      <c r="AQ15" s="39" t="str">
        <f t="shared" si="4"/>
        <v xml:space="preserve"> </v>
      </c>
      <c r="AS15" s="19">
        <f t="shared" si="5"/>
        <v>0</v>
      </c>
      <c r="AT15" s="13">
        <f t="shared" si="6"/>
        <v>0</v>
      </c>
      <c r="AU15" s="19">
        <f t="shared" si="7"/>
        <v>0</v>
      </c>
      <c r="AV15" s="13">
        <f t="shared" si="8"/>
        <v>0</v>
      </c>
      <c r="AW15" s="19">
        <f t="shared" si="1"/>
        <v>0</v>
      </c>
    </row>
    <row r="16" spans="1:50" x14ac:dyDescent="0.3">
      <c r="A16" s="8"/>
      <c r="B16" s="9"/>
      <c r="C16" s="27"/>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52" t="str">
        <f t="shared" si="2"/>
        <v>There are 37 items missing marks</v>
      </c>
      <c r="AP16" s="10">
        <f t="shared" si="3"/>
        <v>37</v>
      </c>
      <c r="AQ16" s="39" t="str">
        <f t="shared" si="4"/>
        <v xml:space="preserve"> </v>
      </c>
      <c r="AS16" s="19">
        <f t="shared" si="5"/>
        <v>0</v>
      </c>
      <c r="AT16" s="13">
        <f t="shared" si="6"/>
        <v>0</v>
      </c>
      <c r="AU16" s="19">
        <f t="shared" si="7"/>
        <v>0</v>
      </c>
      <c r="AV16" s="13">
        <f t="shared" si="8"/>
        <v>0</v>
      </c>
      <c r="AW16" s="19">
        <f t="shared" si="1"/>
        <v>0</v>
      </c>
    </row>
    <row r="17" spans="1:49" x14ac:dyDescent="0.3">
      <c r="A17" s="8"/>
      <c r="B17" s="9"/>
      <c r="C17" s="27"/>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52" t="str">
        <f t="shared" si="2"/>
        <v>There are 37 items missing marks</v>
      </c>
      <c r="AP17" s="10">
        <f t="shared" ref="AP17:AP57" si="9">COUNTBLANK(D17:AN17)</f>
        <v>37</v>
      </c>
      <c r="AQ17" s="39" t="str">
        <f t="shared" si="4"/>
        <v xml:space="preserve"> </v>
      </c>
      <c r="AS17" s="19">
        <f t="shared" si="5"/>
        <v>0</v>
      </c>
      <c r="AT17" s="13">
        <f t="shared" si="6"/>
        <v>0</v>
      </c>
      <c r="AU17" s="19">
        <f t="shared" si="7"/>
        <v>0</v>
      </c>
      <c r="AV17" s="13">
        <f t="shared" si="8"/>
        <v>0</v>
      </c>
      <c r="AW17" s="19">
        <f t="shared" si="1"/>
        <v>0</v>
      </c>
    </row>
    <row r="18" spans="1:49" x14ac:dyDescent="0.3">
      <c r="A18" s="8"/>
      <c r="B18" s="9"/>
      <c r="C18" s="27"/>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52" t="str">
        <f t="shared" si="2"/>
        <v>There are 37 items missing marks</v>
      </c>
      <c r="AP18" s="10">
        <f t="shared" si="9"/>
        <v>37</v>
      </c>
      <c r="AQ18" s="39" t="str">
        <f t="shared" si="4"/>
        <v xml:space="preserve"> </v>
      </c>
      <c r="AS18" s="19">
        <f t="shared" si="5"/>
        <v>0</v>
      </c>
      <c r="AT18" s="13">
        <f t="shared" si="6"/>
        <v>0</v>
      </c>
      <c r="AU18" s="19">
        <f t="shared" si="7"/>
        <v>0</v>
      </c>
      <c r="AV18" s="13">
        <f t="shared" si="8"/>
        <v>0</v>
      </c>
      <c r="AW18" s="19">
        <f t="shared" si="1"/>
        <v>0</v>
      </c>
    </row>
    <row r="19" spans="1:49" x14ac:dyDescent="0.3">
      <c r="A19" s="8"/>
      <c r="B19" s="9"/>
      <c r="C19" s="27"/>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52" t="str">
        <f t="shared" si="2"/>
        <v>There are 37 items missing marks</v>
      </c>
      <c r="AP19" s="10">
        <f t="shared" si="9"/>
        <v>37</v>
      </c>
      <c r="AQ19" s="39" t="str">
        <f t="shared" si="4"/>
        <v xml:space="preserve"> </v>
      </c>
      <c r="AS19" s="19">
        <f t="shared" si="5"/>
        <v>0</v>
      </c>
      <c r="AT19" s="13">
        <f t="shared" si="6"/>
        <v>0</v>
      </c>
      <c r="AU19" s="19">
        <f t="shared" si="7"/>
        <v>0</v>
      </c>
      <c r="AV19" s="13">
        <f t="shared" si="8"/>
        <v>0</v>
      </c>
      <c r="AW19" s="19">
        <f t="shared" si="1"/>
        <v>0</v>
      </c>
    </row>
    <row r="20" spans="1:49" x14ac:dyDescent="0.3">
      <c r="A20" s="8"/>
      <c r="B20" s="9"/>
      <c r="C20" s="27"/>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52" t="str">
        <f t="shared" si="2"/>
        <v>There are 37 items missing marks</v>
      </c>
      <c r="AP20" s="10">
        <f t="shared" si="9"/>
        <v>37</v>
      </c>
      <c r="AQ20" s="39" t="str">
        <f t="shared" si="4"/>
        <v xml:space="preserve"> </v>
      </c>
      <c r="AS20" s="19">
        <f t="shared" si="5"/>
        <v>0</v>
      </c>
      <c r="AT20" s="13">
        <f t="shared" si="6"/>
        <v>0</v>
      </c>
      <c r="AU20" s="19">
        <f t="shared" si="7"/>
        <v>0</v>
      </c>
      <c r="AV20" s="13">
        <f t="shared" si="8"/>
        <v>0</v>
      </c>
      <c r="AW20" s="19">
        <f t="shared" si="1"/>
        <v>0</v>
      </c>
    </row>
    <row r="21" spans="1:49" x14ac:dyDescent="0.3">
      <c r="A21" s="8"/>
      <c r="B21" s="9"/>
      <c r="C21" s="27"/>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52" t="str">
        <f t="shared" si="2"/>
        <v>There are 37 items missing marks</v>
      </c>
      <c r="AP21" s="10">
        <f t="shared" si="9"/>
        <v>37</v>
      </c>
      <c r="AQ21" s="39" t="str">
        <f t="shared" si="4"/>
        <v xml:space="preserve"> </v>
      </c>
      <c r="AS21" s="19">
        <f t="shared" si="5"/>
        <v>0</v>
      </c>
      <c r="AT21" s="13">
        <f t="shared" si="6"/>
        <v>0</v>
      </c>
      <c r="AU21" s="19">
        <f t="shared" si="7"/>
        <v>0</v>
      </c>
      <c r="AV21" s="13">
        <f t="shared" si="8"/>
        <v>0</v>
      </c>
      <c r="AW21" s="19">
        <f t="shared" si="1"/>
        <v>0</v>
      </c>
    </row>
    <row r="22" spans="1:49" x14ac:dyDescent="0.3">
      <c r="A22" s="8"/>
      <c r="B22" s="9"/>
      <c r="C22" s="27"/>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52" t="str">
        <f t="shared" si="2"/>
        <v>There are 37 items missing marks</v>
      </c>
      <c r="AP22" s="10">
        <f t="shared" si="9"/>
        <v>37</v>
      </c>
      <c r="AQ22" s="39" t="str">
        <f t="shared" si="4"/>
        <v xml:space="preserve"> </v>
      </c>
      <c r="AS22" s="19">
        <f t="shared" si="5"/>
        <v>0</v>
      </c>
      <c r="AT22" s="13">
        <f t="shared" si="6"/>
        <v>0</v>
      </c>
      <c r="AU22" s="19">
        <f t="shared" si="7"/>
        <v>0</v>
      </c>
      <c r="AV22" s="13">
        <f t="shared" si="8"/>
        <v>0</v>
      </c>
      <c r="AW22" s="19">
        <f t="shared" si="1"/>
        <v>0</v>
      </c>
    </row>
    <row r="23" spans="1:49" x14ac:dyDescent="0.3">
      <c r="A23" s="8"/>
      <c r="B23" s="9"/>
      <c r="C23" s="27"/>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52" t="str">
        <f t="shared" si="2"/>
        <v>There are 37 items missing marks</v>
      </c>
      <c r="AP23" s="10">
        <f t="shared" si="9"/>
        <v>37</v>
      </c>
      <c r="AQ23" s="39" t="str">
        <f t="shared" si="4"/>
        <v xml:space="preserve"> </v>
      </c>
      <c r="AS23" s="19">
        <f t="shared" si="5"/>
        <v>0</v>
      </c>
      <c r="AT23" s="13">
        <f t="shared" si="6"/>
        <v>0</v>
      </c>
      <c r="AU23" s="19">
        <f t="shared" si="7"/>
        <v>0</v>
      </c>
      <c r="AV23" s="13">
        <f t="shared" si="8"/>
        <v>0</v>
      </c>
      <c r="AW23" s="19">
        <f t="shared" si="1"/>
        <v>0</v>
      </c>
    </row>
    <row r="24" spans="1:49" x14ac:dyDescent="0.3">
      <c r="A24" s="8"/>
      <c r="B24" s="9"/>
      <c r="C24" s="27"/>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52" t="str">
        <f t="shared" si="2"/>
        <v>There are 37 items missing marks</v>
      </c>
      <c r="AP24" s="10">
        <f t="shared" si="9"/>
        <v>37</v>
      </c>
      <c r="AQ24" s="39" t="str">
        <f t="shared" si="4"/>
        <v xml:space="preserve"> </v>
      </c>
      <c r="AS24" s="19">
        <f t="shared" si="5"/>
        <v>0</v>
      </c>
      <c r="AT24" s="13">
        <f t="shared" si="6"/>
        <v>0</v>
      </c>
      <c r="AU24" s="19">
        <f t="shared" si="7"/>
        <v>0</v>
      </c>
      <c r="AV24" s="13">
        <f t="shared" si="8"/>
        <v>0</v>
      </c>
      <c r="AW24" s="19">
        <f t="shared" si="1"/>
        <v>0</v>
      </c>
    </row>
    <row r="25" spans="1:49" x14ac:dyDescent="0.3">
      <c r="A25" s="8"/>
      <c r="B25" s="9"/>
      <c r="C25" s="27"/>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52" t="str">
        <f t="shared" si="2"/>
        <v>There are 37 items missing marks</v>
      </c>
      <c r="AP25" s="10">
        <f t="shared" si="9"/>
        <v>37</v>
      </c>
      <c r="AQ25" s="39" t="str">
        <f t="shared" si="4"/>
        <v xml:space="preserve"> </v>
      </c>
      <c r="AS25" s="19">
        <f t="shared" si="5"/>
        <v>0</v>
      </c>
      <c r="AT25" s="13">
        <f t="shared" si="6"/>
        <v>0</v>
      </c>
      <c r="AU25" s="19">
        <f t="shared" si="7"/>
        <v>0</v>
      </c>
      <c r="AV25" s="13">
        <f t="shared" si="8"/>
        <v>0</v>
      </c>
      <c r="AW25" s="19">
        <f t="shared" si="1"/>
        <v>0</v>
      </c>
    </row>
    <row r="26" spans="1:49" x14ac:dyDescent="0.3">
      <c r="A26" s="8"/>
      <c r="B26" s="9"/>
      <c r="C26" s="27"/>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52" t="str">
        <f t="shared" si="2"/>
        <v>There are 37 items missing marks</v>
      </c>
      <c r="AP26" s="10">
        <f t="shared" si="9"/>
        <v>37</v>
      </c>
      <c r="AQ26" s="39" t="str">
        <f t="shared" si="4"/>
        <v xml:space="preserve"> </v>
      </c>
      <c r="AS26" s="19">
        <f t="shared" si="5"/>
        <v>0</v>
      </c>
      <c r="AT26" s="13">
        <f t="shared" si="6"/>
        <v>0</v>
      </c>
      <c r="AU26" s="19">
        <f t="shared" si="7"/>
        <v>0</v>
      </c>
      <c r="AV26" s="13">
        <f t="shared" si="8"/>
        <v>0</v>
      </c>
      <c r="AW26" s="19">
        <f t="shared" si="1"/>
        <v>0</v>
      </c>
    </row>
    <row r="27" spans="1:49" x14ac:dyDescent="0.3">
      <c r="A27" s="8"/>
      <c r="B27" s="9"/>
      <c r="C27" s="27"/>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52" t="str">
        <f t="shared" si="2"/>
        <v>There are 37 items missing marks</v>
      </c>
      <c r="AP27" s="10">
        <f t="shared" si="9"/>
        <v>37</v>
      </c>
      <c r="AQ27" s="39" t="str">
        <f t="shared" si="4"/>
        <v xml:space="preserve"> </v>
      </c>
      <c r="AS27" s="19">
        <f t="shared" si="5"/>
        <v>0</v>
      </c>
      <c r="AT27" s="13">
        <f t="shared" si="6"/>
        <v>0</v>
      </c>
      <c r="AU27" s="19">
        <f t="shared" si="7"/>
        <v>0</v>
      </c>
      <c r="AV27" s="13">
        <f t="shared" si="8"/>
        <v>0</v>
      </c>
      <c r="AW27" s="19">
        <f t="shared" si="1"/>
        <v>0</v>
      </c>
    </row>
    <row r="28" spans="1:49" x14ac:dyDescent="0.3">
      <c r="A28" s="8"/>
      <c r="B28" s="9"/>
      <c r="C28" s="27"/>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52" t="str">
        <f t="shared" si="2"/>
        <v>There are 37 items missing marks</v>
      </c>
      <c r="AP28" s="10">
        <f t="shared" si="9"/>
        <v>37</v>
      </c>
      <c r="AQ28" s="39" t="str">
        <f t="shared" si="4"/>
        <v xml:space="preserve"> </v>
      </c>
      <c r="AS28" s="19">
        <f t="shared" si="5"/>
        <v>0</v>
      </c>
      <c r="AT28" s="13">
        <f t="shared" si="6"/>
        <v>0</v>
      </c>
      <c r="AU28" s="19">
        <f t="shared" si="7"/>
        <v>0</v>
      </c>
      <c r="AV28" s="13">
        <f t="shared" si="8"/>
        <v>0</v>
      </c>
      <c r="AW28" s="19">
        <f t="shared" si="1"/>
        <v>0</v>
      </c>
    </row>
    <row r="29" spans="1:49" x14ac:dyDescent="0.3">
      <c r="A29" s="8"/>
      <c r="B29" s="9"/>
      <c r="C29" s="27"/>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52" t="str">
        <f t="shared" si="2"/>
        <v>There are 37 items missing marks</v>
      </c>
      <c r="AP29" s="10">
        <f t="shared" si="9"/>
        <v>37</v>
      </c>
      <c r="AQ29" s="39" t="str">
        <f t="shared" si="4"/>
        <v xml:space="preserve"> </v>
      </c>
      <c r="AS29" s="19">
        <f t="shared" si="5"/>
        <v>0</v>
      </c>
      <c r="AT29" s="13">
        <f t="shared" si="6"/>
        <v>0</v>
      </c>
      <c r="AU29" s="19">
        <f t="shared" si="7"/>
        <v>0</v>
      </c>
      <c r="AV29" s="13">
        <f t="shared" si="8"/>
        <v>0</v>
      </c>
      <c r="AW29" s="19">
        <f t="shared" si="1"/>
        <v>0</v>
      </c>
    </row>
    <row r="30" spans="1:49" x14ac:dyDescent="0.3">
      <c r="A30" s="8"/>
      <c r="B30" s="9"/>
      <c r="C30" s="27"/>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52" t="str">
        <f t="shared" si="2"/>
        <v>There are 37 items missing marks</v>
      </c>
      <c r="AP30" s="10">
        <f t="shared" si="9"/>
        <v>37</v>
      </c>
      <c r="AQ30" s="39" t="str">
        <f t="shared" si="4"/>
        <v xml:space="preserve"> </v>
      </c>
      <c r="AS30" s="19">
        <f t="shared" si="5"/>
        <v>0</v>
      </c>
      <c r="AT30" s="13">
        <f t="shared" si="6"/>
        <v>0</v>
      </c>
      <c r="AU30" s="19">
        <f t="shared" si="7"/>
        <v>0</v>
      </c>
      <c r="AV30" s="13">
        <f t="shared" si="8"/>
        <v>0</v>
      </c>
      <c r="AW30" s="19">
        <f t="shared" si="1"/>
        <v>0</v>
      </c>
    </row>
    <row r="31" spans="1:49" x14ac:dyDescent="0.3">
      <c r="A31" s="8"/>
      <c r="B31" s="9"/>
      <c r="C31" s="27"/>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52" t="str">
        <f t="shared" si="2"/>
        <v>There are 37 items missing marks</v>
      </c>
      <c r="AP31" s="10">
        <f t="shared" si="9"/>
        <v>37</v>
      </c>
      <c r="AQ31" s="39" t="str">
        <f t="shared" si="4"/>
        <v xml:space="preserve"> </v>
      </c>
      <c r="AS31" s="19">
        <f t="shared" si="5"/>
        <v>0</v>
      </c>
      <c r="AT31" s="13">
        <f t="shared" si="6"/>
        <v>0</v>
      </c>
      <c r="AU31" s="19">
        <f t="shared" si="7"/>
        <v>0</v>
      </c>
      <c r="AV31" s="13">
        <f t="shared" si="8"/>
        <v>0</v>
      </c>
      <c r="AW31" s="19">
        <f t="shared" si="1"/>
        <v>0</v>
      </c>
    </row>
    <row r="32" spans="1:49" x14ac:dyDescent="0.3">
      <c r="A32" s="8"/>
      <c r="B32" s="9"/>
      <c r="C32" s="27"/>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52" t="str">
        <f t="shared" si="2"/>
        <v>There are 37 items missing marks</v>
      </c>
      <c r="AP32" s="10">
        <f t="shared" si="9"/>
        <v>37</v>
      </c>
      <c r="AQ32" s="39" t="str">
        <f t="shared" si="4"/>
        <v xml:space="preserve"> </v>
      </c>
      <c r="AS32" s="19">
        <f t="shared" si="5"/>
        <v>0</v>
      </c>
      <c r="AT32" s="13">
        <f t="shared" si="6"/>
        <v>0</v>
      </c>
      <c r="AU32" s="19">
        <f t="shared" si="7"/>
        <v>0</v>
      </c>
      <c r="AV32" s="13">
        <f t="shared" si="8"/>
        <v>0</v>
      </c>
      <c r="AW32" s="19">
        <f t="shared" si="1"/>
        <v>0</v>
      </c>
    </row>
    <row r="33" spans="1:49" x14ac:dyDescent="0.3">
      <c r="A33" s="8"/>
      <c r="B33" s="9"/>
      <c r="C33" s="27"/>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52" t="str">
        <f t="shared" si="2"/>
        <v>There are 37 items missing marks</v>
      </c>
      <c r="AP33" s="10">
        <f t="shared" si="9"/>
        <v>37</v>
      </c>
      <c r="AQ33" s="39" t="str">
        <f t="shared" si="4"/>
        <v xml:space="preserve"> </v>
      </c>
      <c r="AS33" s="19">
        <f t="shared" si="5"/>
        <v>0</v>
      </c>
      <c r="AT33" s="13">
        <f t="shared" si="6"/>
        <v>0</v>
      </c>
      <c r="AU33" s="19">
        <f t="shared" si="7"/>
        <v>0</v>
      </c>
      <c r="AV33" s="13">
        <f t="shared" si="8"/>
        <v>0</v>
      </c>
      <c r="AW33" s="19">
        <f t="shared" si="1"/>
        <v>0</v>
      </c>
    </row>
    <row r="34" spans="1:49" x14ac:dyDescent="0.3">
      <c r="A34" s="8"/>
      <c r="B34" s="9"/>
      <c r="C34" s="27"/>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52" t="str">
        <f t="shared" si="2"/>
        <v>There are 37 items missing marks</v>
      </c>
      <c r="AP34" s="10">
        <f t="shared" si="9"/>
        <v>37</v>
      </c>
      <c r="AQ34" s="39" t="str">
        <f t="shared" si="4"/>
        <v xml:space="preserve"> </v>
      </c>
      <c r="AS34" s="19">
        <f t="shared" si="5"/>
        <v>0</v>
      </c>
      <c r="AT34" s="13">
        <f t="shared" si="6"/>
        <v>0</v>
      </c>
      <c r="AU34" s="19">
        <f t="shared" si="7"/>
        <v>0</v>
      </c>
      <c r="AV34" s="13">
        <f t="shared" si="8"/>
        <v>0</v>
      </c>
      <c r="AW34" s="19">
        <f t="shared" si="1"/>
        <v>0</v>
      </c>
    </row>
    <row r="35" spans="1:49" x14ac:dyDescent="0.3">
      <c r="A35" s="8"/>
      <c r="B35" s="9"/>
      <c r="C35" s="27"/>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52" t="str">
        <f t="shared" si="2"/>
        <v>There are 37 items missing marks</v>
      </c>
      <c r="AP35" s="10">
        <f t="shared" si="9"/>
        <v>37</v>
      </c>
      <c r="AQ35" s="39" t="str">
        <f t="shared" si="4"/>
        <v xml:space="preserve"> </v>
      </c>
      <c r="AS35" s="19">
        <f t="shared" si="5"/>
        <v>0</v>
      </c>
      <c r="AT35" s="13">
        <f t="shared" si="6"/>
        <v>0</v>
      </c>
      <c r="AU35" s="19">
        <f t="shared" si="7"/>
        <v>0</v>
      </c>
      <c r="AV35" s="13">
        <f t="shared" si="8"/>
        <v>0</v>
      </c>
      <c r="AW35" s="19">
        <f t="shared" si="1"/>
        <v>0</v>
      </c>
    </row>
    <row r="36" spans="1:49" x14ac:dyDescent="0.3">
      <c r="A36" s="8"/>
      <c r="B36" s="9"/>
      <c r="C36" s="27"/>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52" t="str">
        <f t="shared" si="2"/>
        <v>There are 37 items missing marks</v>
      </c>
      <c r="AP36" s="10">
        <f t="shared" si="9"/>
        <v>37</v>
      </c>
      <c r="AQ36" s="39" t="str">
        <f t="shared" si="4"/>
        <v xml:space="preserve"> </v>
      </c>
      <c r="AS36" s="19">
        <f t="shared" si="5"/>
        <v>0</v>
      </c>
      <c r="AT36" s="13">
        <f t="shared" si="6"/>
        <v>0</v>
      </c>
      <c r="AU36" s="19">
        <f t="shared" si="7"/>
        <v>0</v>
      </c>
      <c r="AV36" s="13">
        <f t="shared" si="8"/>
        <v>0</v>
      </c>
      <c r="AW36" s="19">
        <f t="shared" si="1"/>
        <v>0</v>
      </c>
    </row>
    <row r="37" spans="1:49" x14ac:dyDescent="0.3">
      <c r="A37" s="8"/>
      <c r="B37" s="9"/>
      <c r="C37" s="27"/>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52" t="str">
        <f t="shared" si="2"/>
        <v>There are 37 items missing marks</v>
      </c>
      <c r="AP37" s="10">
        <f t="shared" si="9"/>
        <v>37</v>
      </c>
      <c r="AQ37" s="39" t="str">
        <f t="shared" si="4"/>
        <v xml:space="preserve"> </v>
      </c>
      <c r="AS37" s="19">
        <f t="shared" si="5"/>
        <v>0</v>
      </c>
      <c r="AT37" s="13">
        <f t="shared" si="6"/>
        <v>0</v>
      </c>
      <c r="AU37" s="19">
        <f t="shared" si="7"/>
        <v>0</v>
      </c>
      <c r="AV37" s="13">
        <f t="shared" si="8"/>
        <v>0</v>
      </c>
      <c r="AW37" s="19">
        <f t="shared" si="1"/>
        <v>0</v>
      </c>
    </row>
    <row r="38" spans="1:49" x14ac:dyDescent="0.3">
      <c r="A38" s="8"/>
      <c r="B38" s="9"/>
      <c r="C38" s="27"/>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52" t="str">
        <f t="shared" si="2"/>
        <v>There are 37 items missing marks</v>
      </c>
      <c r="AP38" s="10">
        <f t="shared" si="9"/>
        <v>37</v>
      </c>
      <c r="AQ38" s="39" t="str">
        <f t="shared" si="4"/>
        <v xml:space="preserve"> </v>
      </c>
      <c r="AS38" s="19">
        <f t="shared" si="5"/>
        <v>0</v>
      </c>
      <c r="AT38" s="13">
        <f t="shared" si="6"/>
        <v>0</v>
      </c>
      <c r="AU38" s="19">
        <f t="shared" si="7"/>
        <v>0</v>
      </c>
      <c r="AV38" s="13">
        <f t="shared" si="8"/>
        <v>0</v>
      </c>
      <c r="AW38" s="19">
        <f t="shared" si="1"/>
        <v>0</v>
      </c>
    </row>
    <row r="39" spans="1:49" x14ac:dyDescent="0.3">
      <c r="A39" s="8"/>
      <c r="B39" s="9"/>
      <c r="C39" s="27"/>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52" t="str">
        <f t="shared" si="2"/>
        <v>There are 37 items missing marks</v>
      </c>
      <c r="AP39" s="10">
        <f t="shared" si="9"/>
        <v>37</v>
      </c>
      <c r="AQ39" s="39" t="str">
        <f t="shared" si="4"/>
        <v xml:space="preserve"> </v>
      </c>
      <c r="AS39" s="19">
        <f t="shared" si="5"/>
        <v>0</v>
      </c>
      <c r="AT39" s="13">
        <f t="shared" si="6"/>
        <v>0</v>
      </c>
      <c r="AU39" s="19">
        <f t="shared" si="7"/>
        <v>0</v>
      </c>
      <c r="AV39" s="13">
        <f t="shared" si="8"/>
        <v>0</v>
      </c>
      <c r="AW39" s="19">
        <f t="shared" si="1"/>
        <v>0</v>
      </c>
    </row>
    <row r="40" spans="1:49" x14ac:dyDescent="0.3">
      <c r="A40" s="8"/>
      <c r="B40" s="9"/>
      <c r="C40" s="27"/>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52" t="str">
        <f t="shared" si="2"/>
        <v>There are 37 items missing marks</v>
      </c>
      <c r="AP40" s="10">
        <f t="shared" si="9"/>
        <v>37</v>
      </c>
      <c r="AQ40" s="39" t="str">
        <f t="shared" si="4"/>
        <v xml:space="preserve"> </v>
      </c>
      <c r="AS40" s="19">
        <f t="shared" si="5"/>
        <v>0</v>
      </c>
      <c r="AT40" s="13">
        <f t="shared" si="6"/>
        <v>0</v>
      </c>
      <c r="AU40" s="19">
        <f t="shared" si="7"/>
        <v>0</v>
      </c>
      <c r="AV40" s="13">
        <f t="shared" si="8"/>
        <v>0</v>
      </c>
      <c r="AW40" s="19">
        <f t="shared" ref="AW40:AW57" si="10">SUM(D40:AN40)</f>
        <v>0</v>
      </c>
    </row>
    <row r="41" spans="1:49" x14ac:dyDescent="0.3">
      <c r="A41" s="8"/>
      <c r="B41" s="9"/>
      <c r="C41" s="27"/>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52" t="str">
        <f t="shared" si="2"/>
        <v>There are 37 items missing marks</v>
      </c>
      <c r="AP41" s="10">
        <f t="shared" si="9"/>
        <v>37</v>
      </c>
      <c r="AQ41" s="39" t="str">
        <f t="shared" si="4"/>
        <v xml:space="preserve"> </v>
      </c>
      <c r="AS41" s="19">
        <f t="shared" si="5"/>
        <v>0</v>
      </c>
      <c r="AT41" s="13">
        <f t="shared" si="6"/>
        <v>0</v>
      </c>
      <c r="AU41" s="19">
        <f t="shared" si="7"/>
        <v>0</v>
      </c>
      <c r="AV41" s="13">
        <f t="shared" si="8"/>
        <v>0</v>
      </c>
      <c r="AW41" s="19">
        <f t="shared" si="10"/>
        <v>0</v>
      </c>
    </row>
    <row r="42" spans="1:49" x14ac:dyDescent="0.3">
      <c r="A42" s="8"/>
      <c r="B42" s="9"/>
      <c r="C42" s="27"/>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52" t="str">
        <f t="shared" si="2"/>
        <v>There are 37 items missing marks</v>
      </c>
      <c r="AP42" s="10">
        <f t="shared" si="9"/>
        <v>37</v>
      </c>
      <c r="AQ42" s="39" t="str">
        <f t="shared" si="4"/>
        <v xml:space="preserve"> </v>
      </c>
      <c r="AS42" s="19">
        <f t="shared" si="5"/>
        <v>0</v>
      </c>
      <c r="AT42" s="13">
        <f t="shared" si="6"/>
        <v>0</v>
      </c>
      <c r="AU42" s="19">
        <f t="shared" si="7"/>
        <v>0</v>
      </c>
      <c r="AV42" s="13">
        <f t="shared" si="8"/>
        <v>0</v>
      </c>
      <c r="AW42" s="19">
        <f t="shared" si="10"/>
        <v>0</v>
      </c>
    </row>
    <row r="43" spans="1:49" x14ac:dyDescent="0.3">
      <c r="A43" s="8"/>
      <c r="B43" s="9"/>
      <c r="C43" s="27"/>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52" t="str">
        <f t="shared" si="2"/>
        <v>There are 37 items missing marks</v>
      </c>
      <c r="AP43" s="10">
        <f t="shared" si="9"/>
        <v>37</v>
      </c>
      <c r="AQ43" s="39" t="str">
        <f t="shared" si="4"/>
        <v xml:space="preserve"> </v>
      </c>
      <c r="AS43" s="19">
        <f t="shared" si="5"/>
        <v>0</v>
      </c>
      <c r="AT43" s="13">
        <f t="shared" si="6"/>
        <v>0</v>
      </c>
      <c r="AU43" s="19">
        <f t="shared" si="7"/>
        <v>0</v>
      </c>
      <c r="AV43" s="13">
        <f t="shared" si="8"/>
        <v>0</v>
      </c>
      <c r="AW43" s="19">
        <f t="shared" si="10"/>
        <v>0</v>
      </c>
    </row>
    <row r="44" spans="1:49" x14ac:dyDescent="0.3">
      <c r="A44" s="8"/>
      <c r="B44" s="9"/>
      <c r="C44" s="27"/>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52" t="str">
        <f t="shared" si="2"/>
        <v>There are 37 items missing marks</v>
      </c>
      <c r="AP44" s="10">
        <f t="shared" si="9"/>
        <v>37</v>
      </c>
      <c r="AQ44" s="39" t="str">
        <f t="shared" si="4"/>
        <v xml:space="preserve"> </v>
      </c>
      <c r="AS44" s="19">
        <f t="shared" si="5"/>
        <v>0</v>
      </c>
      <c r="AT44" s="13">
        <f t="shared" si="6"/>
        <v>0</v>
      </c>
      <c r="AU44" s="19">
        <f t="shared" si="7"/>
        <v>0</v>
      </c>
      <c r="AV44" s="13">
        <f t="shared" si="8"/>
        <v>0</v>
      </c>
      <c r="AW44" s="19">
        <f t="shared" si="10"/>
        <v>0</v>
      </c>
    </row>
    <row r="45" spans="1:49" x14ac:dyDescent="0.3">
      <c r="A45" s="8"/>
      <c r="B45" s="9"/>
      <c r="C45" s="27"/>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52" t="str">
        <f t="shared" si="2"/>
        <v>There are 37 items missing marks</v>
      </c>
      <c r="AP45" s="10">
        <f t="shared" si="9"/>
        <v>37</v>
      </c>
      <c r="AQ45" s="39" t="str">
        <f t="shared" si="4"/>
        <v xml:space="preserve"> </v>
      </c>
      <c r="AS45" s="19">
        <f t="shared" si="5"/>
        <v>0</v>
      </c>
      <c r="AT45" s="13">
        <f t="shared" si="6"/>
        <v>0</v>
      </c>
      <c r="AU45" s="19">
        <f t="shared" si="7"/>
        <v>0</v>
      </c>
      <c r="AV45" s="13">
        <f t="shared" si="8"/>
        <v>0</v>
      </c>
      <c r="AW45" s="19">
        <f t="shared" si="10"/>
        <v>0</v>
      </c>
    </row>
    <row r="46" spans="1:49" x14ac:dyDescent="0.3">
      <c r="A46" s="8"/>
      <c r="B46" s="9"/>
      <c r="C46" s="27"/>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52" t="str">
        <f t="shared" si="2"/>
        <v>There are 37 items missing marks</v>
      </c>
      <c r="AP46" s="10">
        <f t="shared" si="9"/>
        <v>37</v>
      </c>
      <c r="AQ46" s="39" t="str">
        <f t="shared" si="4"/>
        <v xml:space="preserve"> </v>
      </c>
      <c r="AS46" s="19">
        <f t="shared" si="5"/>
        <v>0</v>
      </c>
      <c r="AT46" s="13">
        <f t="shared" si="6"/>
        <v>0</v>
      </c>
      <c r="AU46" s="19">
        <f t="shared" si="7"/>
        <v>0</v>
      </c>
      <c r="AV46" s="13">
        <f t="shared" si="8"/>
        <v>0</v>
      </c>
      <c r="AW46" s="19">
        <f t="shared" si="10"/>
        <v>0</v>
      </c>
    </row>
    <row r="47" spans="1:49" x14ac:dyDescent="0.3">
      <c r="A47" s="8"/>
      <c r="B47" s="9"/>
      <c r="C47" s="27"/>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52" t="str">
        <f t="shared" si="2"/>
        <v>There are 37 items missing marks</v>
      </c>
      <c r="AP47" s="10">
        <f t="shared" si="9"/>
        <v>37</v>
      </c>
      <c r="AQ47" s="39" t="str">
        <f t="shared" si="4"/>
        <v xml:space="preserve"> </v>
      </c>
      <c r="AS47" s="19">
        <f t="shared" si="5"/>
        <v>0</v>
      </c>
      <c r="AT47" s="13">
        <f t="shared" si="6"/>
        <v>0</v>
      </c>
      <c r="AU47" s="19">
        <f t="shared" si="7"/>
        <v>0</v>
      </c>
      <c r="AV47" s="13">
        <f t="shared" si="8"/>
        <v>0</v>
      </c>
      <c r="AW47" s="19">
        <f t="shared" si="10"/>
        <v>0</v>
      </c>
    </row>
    <row r="48" spans="1:49" x14ac:dyDescent="0.3">
      <c r="A48" s="8"/>
      <c r="B48" s="9"/>
      <c r="C48" s="27"/>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52" t="str">
        <f t="shared" si="2"/>
        <v>There are 37 items missing marks</v>
      </c>
      <c r="AP48" s="10">
        <f t="shared" si="9"/>
        <v>37</v>
      </c>
      <c r="AQ48" s="39" t="str">
        <f t="shared" si="4"/>
        <v xml:space="preserve"> </v>
      </c>
      <c r="AS48" s="19">
        <f t="shared" si="5"/>
        <v>0</v>
      </c>
      <c r="AT48" s="13">
        <f t="shared" si="6"/>
        <v>0</v>
      </c>
      <c r="AU48" s="19">
        <f t="shared" si="7"/>
        <v>0</v>
      </c>
      <c r="AV48" s="13">
        <f t="shared" si="8"/>
        <v>0</v>
      </c>
      <c r="AW48" s="19">
        <f t="shared" si="10"/>
        <v>0</v>
      </c>
    </row>
    <row r="49" spans="1:49" x14ac:dyDescent="0.3">
      <c r="A49" s="8"/>
      <c r="B49" s="9"/>
      <c r="C49" s="27"/>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52" t="str">
        <f t="shared" si="2"/>
        <v>There are 37 items missing marks</v>
      </c>
      <c r="AP49" s="10">
        <f t="shared" si="9"/>
        <v>37</v>
      </c>
      <c r="AQ49" s="39" t="str">
        <f t="shared" si="4"/>
        <v xml:space="preserve"> </v>
      </c>
      <c r="AS49" s="19">
        <f t="shared" si="5"/>
        <v>0</v>
      </c>
      <c r="AT49" s="13">
        <f t="shared" si="6"/>
        <v>0</v>
      </c>
      <c r="AU49" s="19">
        <f t="shared" si="7"/>
        <v>0</v>
      </c>
      <c r="AV49" s="13">
        <f t="shared" si="8"/>
        <v>0</v>
      </c>
      <c r="AW49" s="19">
        <f t="shared" si="10"/>
        <v>0</v>
      </c>
    </row>
    <row r="50" spans="1:49" x14ac:dyDescent="0.3">
      <c r="A50" s="8"/>
      <c r="B50" s="9"/>
      <c r="C50" s="27"/>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52" t="str">
        <f t="shared" si="2"/>
        <v>There are 37 items missing marks</v>
      </c>
      <c r="AP50" s="10">
        <f t="shared" si="9"/>
        <v>37</v>
      </c>
      <c r="AQ50" s="39" t="str">
        <f t="shared" si="4"/>
        <v xml:space="preserve"> </v>
      </c>
      <c r="AS50" s="19">
        <f t="shared" si="5"/>
        <v>0</v>
      </c>
      <c r="AT50" s="13">
        <f t="shared" si="6"/>
        <v>0</v>
      </c>
      <c r="AU50" s="19">
        <f t="shared" si="7"/>
        <v>0</v>
      </c>
      <c r="AV50" s="13">
        <f t="shared" si="8"/>
        <v>0</v>
      </c>
      <c r="AW50" s="19">
        <f t="shared" si="10"/>
        <v>0</v>
      </c>
    </row>
    <row r="51" spans="1:49" x14ac:dyDescent="0.3">
      <c r="A51" s="8"/>
      <c r="B51" s="9"/>
      <c r="C51" s="27"/>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52" t="str">
        <f t="shared" si="2"/>
        <v>There are 37 items missing marks</v>
      </c>
      <c r="AP51" s="10">
        <f t="shared" si="9"/>
        <v>37</v>
      </c>
      <c r="AQ51" s="39" t="str">
        <f t="shared" si="4"/>
        <v xml:space="preserve"> </v>
      </c>
      <c r="AS51" s="19">
        <f t="shared" si="5"/>
        <v>0</v>
      </c>
      <c r="AT51" s="13">
        <f t="shared" si="6"/>
        <v>0</v>
      </c>
      <c r="AU51" s="19">
        <f t="shared" si="7"/>
        <v>0</v>
      </c>
      <c r="AV51" s="13">
        <f t="shared" si="8"/>
        <v>0</v>
      </c>
      <c r="AW51" s="19">
        <f t="shared" si="10"/>
        <v>0</v>
      </c>
    </row>
    <row r="52" spans="1:49" x14ac:dyDescent="0.3">
      <c r="A52" s="8"/>
      <c r="B52" s="9"/>
      <c r="C52" s="27"/>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52" t="str">
        <f t="shared" si="2"/>
        <v>There are 37 items missing marks</v>
      </c>
      <c r="AP52" s="10">
        <f t="shared" si="9"/>
        <v>37</v>
      </c>
      <c r="AQ52" s="39" t="str">
        <f t="shared" si="4"/>
        <v xml:space="preserve"> </v>
      </c>
      <c r="AS52" s="19">
        <f t="shared" si="5"/>
        <v>0</v>
      </c>
      <c r="AT52" s="13">
        <f t="shared" si="6"/>
        <v>0</v>
      </c>
      <c r="AU52" s="19">
        <f t="shared" si="7"/>
        <v>0</v>
      </c>
      <c r="AV52" s="13">
        <f t="shared" si="8"/>
        <v>0</v>
      </c>
      <c r="AW52" s="19">
        <f t="shared" si="10"/>
        <v>0</v>
      </c>
    </row>
    <row r="53" spans="1:49" x14ac:dyDescent="0.3">
      <c r="A53" s="8"/>
      <c r="B53" s="9"/>
      <c r="C53" s="27"/>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52" t="str">
        <f t="shared" si="2"/>
        <v>There are 37 items missing marks</v>
      </c>
      <c r="AP53" s="10">
        <f t="shared" si="9"/>
        <v>37</v>
      </c>
      <c r="AQ53" s="39" t="str">
        <f t="shared" si="4"/>
        <v xml:space="preserve"> </v>
      </c>
      <c r="AS53" s="19">
        <f t="shared" si="5"/>
        <v>0</v>
      </c>
      <c r="AT53" s="13">
        <f t="shared" si="6"/>
        <v>0</v>
      </c>
      <c r="AU53" s="19">
        <f t="shared" si="7"/>
        <v>0</v>
      </c>
      <c r="AV53" s="13">
        <f t="shared" si="8"/>
        <v>0</v>
      </c>
      <c r="AW53" s="19">
        <f t="shared" si="10"/>
        <v>0</v>
      </c>
    </row>
    <row r="54" spans="1:49" x14ac:dyDescent="0.3">
      <c r="A54" s="8"/>
      <c r="B54" s="9"/>
      <c r="C54" s="27"/>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52" t="str">
        <f t="shared" si="2"/>
        <v>There are 37 items missing marks</v>
      </c>
      <c r="AP54" s="10">
        <f t="shared" si="9"/>
        <v>37</v>
      </c>
      <c r="AQ54" s="39" t="str">
        <f t="shared" si="4"/>
        <v xml:space="preserve"> </v>
      </c>
      <c r="AS54" s="19">
        <f t="shared" si="5"/>
        <v>0</v>
      </c>
      <c r="AT54" s="13">
        <f t="shared" si="6"/>
        <v>0</v>
      </c>
      <c r="AU54" s="19">
        <f t="shared" si="7"/>
        <v>0</v>
      </c>
      <c r="AV54" s="13">
        <f t="shared" si="8"/>
        <v>0</v>
      </c>
      <c r="AW54" s="19">
        <f t="shared" si="10"/>
        <v>0</v>
      </c>
    </row>
    <row r="55" spans="1:49" x14ac:dyDescent="0.3">
      <c r="A55" s="8"/>
      <c r="B55" s="9"/>
      <c r="C55" s="27"/>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52" t="str">
        <f t="shared" si="2"/>
        <v>There are 37 items missing marks</v>
      </c>
      <c r="AP55" s="10">
        <f t="shared" si="9"/>
        <v>37</v>
      </c>
      <c r="AQ55" s="39" t="str">
        <f t="shared" si="4"/>
        <v xml:space="preserve"> </v>
      </c>
      <c r="AS55" s="19">
        <f t="shared" si="5"/>
        <v>0</v>
      </c>
      <c r="AT55" s="13">
        <f t="shared" si="6"/>
        <v>0</v>
      </c>
      <c r="AU55" s="19">
        <f t="shared" si="7"/>
        <v>0</v>
      </c>
      <c r="AV55" s="13">
        <f t="shared" si="8"/>
        <v>0</v>
      </c>
      <c r="AW55" s="19">
        <f t="shared" si="10"/>
        <v>0</v>
      </c>
    </row>
    <row r="56" spans="1:49" x14ac:dyDescent="0.3">
      <c r="A56" s="8"/>
      <c r="B56" s="9"/>
      <c r="C56" s="27"/>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52" t="str">
        <f t="shared" si="2"/>
        <v>There are 37 items missing marks</v>
      </c>
      <c r="AP56" s="10">
        <f t="shared" si="9"/>
        <v>37</v>
      </c>
      <c r="AQ56" s="39" t="str">
        <f t="shared" si="4"/>
        <v xml:space="preserve"> </v>
      </c>
      <c r="AS56" s="19">
        <f t="shared" si="5"/>
        <v>0</v>
      </c>
      <c r="AT56" s="13">
        <f t="shared" si="6"/>
        <v>0</v>
      </c>
      <c r="AU56" s="19">
        <f t="shared" si="7"/>
        <v>0</v>
      </c>
      <c r="AV56" s="13">
        <f t="shared" si="8"/>
        <v>0</v>
      </c>
      <c r="AW56" s="19">
        <f t="shared" si="10"/>
        <v>0</v>
      </c>
    </row>
    <row r="57" spans="1:49" x14ac:dyDescent="0.3">
      <c r="A57" s="8"/>
      <c r="B57" s="9"/>
      <c r="C57" s="27"/>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52" t="str">
        <f t="shared" si="2"/>
        <v>There are 37 items missing marks</v>
      </c>
      <c r="AP57" s="10">
        <f t="shared" si="9"/>
        <v>37</v>
      </c>
      <c r="AQ57" s="39" t="str">
        <f t="shared" si="4"/>
        <v xml:space="preserve"> </v>
      </c>
      <c r="AS57" s="19">
        <f t="shared" si="5"/>
        <v>0</v>
      </c>
      <c r="AT57" s="13">
        <f t="shared" si="6"/>
        <v>0</v>
      </c>
      <c r="AU57" s="19">
        <f t="shared" si="7"/>
        <v>0</v>
      </c>
      <c r="AV57" s="13">
        <f t="shared" si="8"/>
        <v>0</v>
      </c>
      <c r="AW57" s="19">
        <f t="shared" si="10"/>
        <v>0</v>
      </c>
    </row>
    <row r="58" spans="1:49" x14ac:dyDescent="0.3">
      <c r="AL58" s="37"/>
      <c r="AM58" s="37"/>
      <c r="AN58" s="37"/>
      <c r="AO58" s="5"/>
      <c r="AP58" s="5"/>
    </row>
  </sheetData>
  <sheetProtection password="CC7B" sheet="1" objects="1" scenarios="1" insertRows="0" selectLockedCells="1"/>
  <mergeCells count="3">
    <mergeCell ref="A8:B8"/>
    <mergeCell ref="AS4:AV4"/>
    <mergeCell ref="AW4:AW5"/>
  </mergeCells>
  <dataValidations count="3">
    <dataValidation type="list" allowBlank="1" showInputMessage="1" showErrorMessage="1" sqref="D9:D57">
      <formula1>"0,1,2"</formula1>
    </dataValidation>
    <dataValidation type="list" operator="equal" allowBlank="1" showInputMessage="1" showErrorMessage="1" sqref="I9:I57 U9:U57 AM9:AN57 AD9:AD57 E9:F57 X9:X57 K9:L57 P9:Q57">
      <formula1>"0,1,2"</formula1>
    </dataValidation>
    <dataValidation type="list" operator="equal" allowBlank="1" showInputMessage="1" showErrorMessage="1" sqref="G9:H57 J9:J57 M9:O57 R9:T57 Y9:AC57 V9:W57 AE9:AL57">
      <formula1>"0,1"</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AU58"/>
  <sheetViews>
    <sheetView showGridLines="0" workbookViewId="0">
      <pane xSplit="3" ySplit="7" topLeftCell="D8" activePane="bottomRight" state="frozen"/>
      <selection pane="topRight" activeCell="C1" sqref="C1"/>
      <selection pane="bottomLeft" activeCell="A9" sqref="A9"/>
      <selection pane="bottomRight" activeCell="D9" sqref="D9"/>
    </sheetView>
  </sheetViews>
  <sheetFormatPr defaultRowHeight="14.4" x14ac:dyDescent="0.3"/>
  <cols>
    <col min="1" max="2" width="20.77734375" customWidth="1"/>
    <col min="3" max="3" width="25.77734375" customWidth="1"/>
    <col min="4" max="37" width="8.88671875" style="2"/>
    <col min="38" max="39" width="8.88671875" style="2" hidden="1" customWidth="1"/>
    <col min="40" max="40" width="31.21875" style="2" customWidth="1"/>
    <col min="41" max="41" width="3.88671875" style="2" customWidth="1"/>
    <col min="42" max="42" width="14.109375" style="2" customWidth="1"/>
    <col min="43" max="44" width="13.88671875" style="2" customWidth="1"/>
    <col min="45" max="45" width="13.88671875" customWidth="1"/>
    <col min="46" max="46" width="14.109375" style="2" customWidth="1"/>
  </cols>
  <sheetData>
    <row r="1" spans="1:47" ht="70.05" customHeight="1" x14ac:dyDescent="0.3"/>
    <row r="2" spans="1:47" ht="22.95" customHeight="1" x14ac:dyDescent="0.4">
      <c r="A2" s="15" t="s">
        <v>33</v>
      </c>
      <c r="B2" s="1"/>
      <c r="C2" s="1"/>
    </row>
    <row r="3" spans="1:47" ht="22.95" customHeight="1" x14ac:dyDescent="0.4">
      <c r="A3" s="15" t="s">
        <v>34</v>
      </c>
      <c r="B3" s="1"/>
      <c r="C3" s="1"/>
      <c r="AN3" s="73" t="s">
        <v>96</v>
      </c>
      <c r="AO3" s="5"/>
      <c r="AP3" s="74">
        <f>AVERAGEIF($C$9:$C$57,'SCIENCE 1113 Paper 1 '!C9,$AP$9:$AP$57)</f>
        <v>0</v>
      </c>
      <c r="AQ3" s="74">
        <f>AVERAGEIF($C$9:$C$57,'SCIENCE 1113 Paper 1 '!C9,$AQ$9:$AQ$57)</f>
        <v>0</v>
      </c>
      <c r="AR3" s="74">
        <f>AVERAGEIF($C$9:$C$57,'SCIENCE 1113 Paper 1 '!C9,$AR$9:$AR$57)</f>
        <v>0</v>
      </c>
      <c r="AS3" s="74">
        <f>AVERAGEIF($C$9:$C$57,'SCIENCE 1113 Paper 1 '!C9,$AS$9:$AS$57)</f>
        <v>0</v>
      </c>
      <c r="AT3" s="74">
        <f>AVERAGEIF($C$9:$C$57,'SCIENCE 1113 Paper 1 '!C9,$AT$9:$AT$57)</f>
        <v>0</v>
      </c>
    </row>
    <row r="4" spans="1:47" ht="22.95" customHeight="1" x14ac:dyDescent="0.4">
      <c r="A4" s="15" t="s">
        <v>35</v>
      </c>
      <c r="B4" s="1"/>
      <c r="C4" s="1"/>
      <c r="AP4" s="87" t="s">
        <v>8</v>
      </c>
      <c r="AQ4" s="88"/>
      <c r="AR4" s="88"/>
      <c r="AS4" s="89"/>
      <c r="AT4" s="90" t="s">
        <v>9</v>
      </c>
    </row>
    <row r="5" spans="1:47" ht="27.6" customHeight="1" x14ac:dyDescent="0.3">
      <c r="C5" s="18" t="s">
        <v>0</v>
      </c>
      <c r="D5" s="19" t="s">
        <v>26</v>
      </c>
      <c r="E5" s="19" t="s">
        <v>27</v>
      </c>
      <c r="F5" s="19" t="s">
        <v>63</v>
      </c>
      <c r="G5" s="19" t="s">
        <v>36</v>
      </c>
      <c r="H5" s="19" t="s">
        <v>37</v>
      </c>
      <c r="I5" s="19" t="s">
        <v>39</v>
      </c>
      <c r="J5" s="19" t="s">
        <v>40</v>
      </c>
      <c r="K5" s="19" t="s">
        <v>64</v>
      </c>
      <c r="L5" s="19" t="s">
        <v>65</v>
      </c>
      <c r="M5" s="19" t="s">
        <v>42</v>
      </c>
      <c r="N5" s="19" t="s">
        <v>43</v>
      </c>
      <c r="O5" s="19" t="s">
        <v>44</v>
      </c>
      <c r="P5" s="19" t="s">
        <v>45</v>
      </c>
      <c r="Q5" s="19" t="s">
        <v>46</v>
      </c>
      <c r="R5" s="19" t="s">
        <v>1</v>
      </c>
      <c r="S5" s="19" t="s">
        <v>2</v>
      </c>
      <c r="T5" s="19" t="s">
        <v>66</v>
      </c>
      <c r="U5" s="19" t="s">
        <v>15</v>
      </c>
      <c r="V5" s="19" t="s">
        <v>16</v>
      </c>
      <c r="W5" s="19" t="s">
        <v>17</v>
      </c>
      <c r="X5" s="19" t="s">
        <v>18</v>
      </c>
      <c r="Y5" s="19" t="s">
        <v>19</v>
      </c>
      <c r="Z5" s="19" t="s">
        <v>28</v>
      </c>
      <c r="AA5" s="19">
        <v>9</v>
      </c>
      <c r="AB5" s="19" t="s">
        <v>29</v>
      </c>
      <c r="AC5" s="19" t="s">
        <v>30</v>
      </c>
      <c r="AD5" s="19" t="s">
        <v>32</v>
      </c>
      <c r="AE5" s="19" t="s">
        <v>60</v>
      </c>
      <c r="AF5" s="19" t="s">
        <v>61</v>
      </c>
      <c r="AG5" s="19" t="s">
        <v>67</v>
      </c>
      <c r="AH5" s="19" t="s">
        <v>20</v>
      </c>
      <c r="AI5" s="19" t="s">
        <v>21</v>
      </c>
      <c r="AJ5" s="19" t="s">
        <v>62</v>
      </c>
      <c r="AK5" s="19">
        <v>13</v>
      </c>
      <c r="AL5" s="36"/>
      <c r="AM5" s="36"/>
      <c r="AN5" s="36"/>
      <c r="AP5" s="42" t="s">
        <v>22</v>
      </c>
      <c r="AQ5" s="42" t="s">
        <v>23</v>
      </c>
      <c r="AR5" s="42" t="s">
        <v>24</v>
      </c>
      <c r="AS5" s="42" t="s">
        <v>25</v>
      </c>
      <c r="AT5" s="91"/>
    </row>
    <row r="6" spans="1:47" ht="22.8" customHeight="1" x14ac:dyDescent="0.3">
      <c r="C6" s="20" t="s">
        <v>94</v>
      </c>
      <c r="D6" s="21" t="s">
        <v>80</v>
      </c>
      <c r="E6" s="21" t="s">
        <v>80</v>
      </c>
      <c r="F6" s="21" t="s">
        <v>80</v>
      </c>
      <c r="G6" s="21" t="s">
        <v>81</v>
      </c>
      <c r="H6" s="21" t="s">
        <v>81</v>
      </c>
      <c r="I6" s="21" t="s">
        <v>82</v>
      </c>
      <c r="J6" s="21" t="s">
        <v>82</v>
      </c>
      <c r="K6" s="21" t="s">
        <v>82</v>
      </c>
      <c r="L6" s="21" t="s">
        <v>82</v>
      </c>
      <c r="M6" s="21" t="s">
        <v>83</v>
      </c>
      <c r="N6" s="21" t="s">
        <v>83</v>
      </c>
      <c r="O6" s="21" t="s">
        <v>81</v>
      </c>
      <c r="P6" s="21" t="s">
        <v>81</v>
      </c>
      <c r="Q6" s="21" t="s">
        <v>81</v>
      </c>
      <c r="R6" s="21" t="s">
        <v>84</v>
      </c>
      <c r="S6" s="21" t="s">
        <v>84</v>
      </c>
      <c r="T6" s="21" t="s">
        <v>84</v>
      </c>
      <c r="U6" s="21" t="s">
        <v>78</v>
      </c>
      <c r="V6" s="21" t="s">
        <v>78</v>
      </c>
      <c r="W6" s="21" t="s">
        <v>85</v>
      </c>
      <c r="X6" s="21" t="s">
        <v>85</v>
      </c>
      <c r="Y6" s="21" t="s">
        <v>85</v>
      </c>
      <c r="Z6" s="21" t="s">
        <v>85</v>
      </c>
      <c r="AA6" s="21" t="s">
        <v>108</v>
      </c>
      <c r="AB6" s="21" t="s">
        <v>72</v>
      </c>
      <c r="AC6" s="21" t="s">
        <v>72</v>
      </c>
      <c r="AD6" s="21" t="s">
        <v>107</v>
      </c>
      <c r="AE6" s="21" t="s">
        <v>107</v>
      </c>
      <c r="AF6" s="21" t="s">
        <v>106</v>
      </c>
      <c r="AG6" s="21" t="s">
        <v>81</v>
      </c>
      <c r="AH6" s="21" t="s">
        <v>86</v>
      </c>
      <c r="AI6" s="21" t="s">
        <v>86</v>
      </c>
      <c r="AJ6" s="21" t="s">
        <v>86</v>
      </c>
      <c r="AK6" s="21" t="s">
        <v>84</v>
      </c>
      <c r="AL6" s="36"/>
      <c r="AM6" s="36"/>
      <c r="AN6" s="36"/>
      <c r="AP6" s="40"/>
      <c r="AQ6" s="40"/>
      <c r="AR6" s="40"/>
      <c r="AS6" s="40"/>
      <c r="AT6" s="41"/>
    </row>
    <row r="7" spans="1:47" ht="22.8" customHeight="1" x14ac:dyDescent="0.3">
      <c r="A7" s="47"/>
      <c r="B7" s="47"/>
      <c r="C7" s="46" t="s">
        <v>3</v>
      </c>
      <c r="D7" s="22">
        <v>2</v>
      </c>
      <c r="E7" s="22">
        <v>1</v>
      </c>
      <c r="F7" s="22">
        <v>1</v>
      </c>
      <c r="G7" s="22">
        <v>2</v>
      </c>
      <c r="H7" s="22">
        <v>2</v>
      </c>
      <c r="I7" s="22">
        <v>1</v>
      </c>
      <c r="J7" s="22">
        <v>1</v>
      </c>
      <c r="K7" s="22">
        <v>1</v>
      </c>
      <c r="L7" s="22">
        <v>2</v>
      </c>
      <c r="M7" s="22">
        <v>3</v>
      </c>
      <c r="N7" s="22">
        <v>2</v>
      </c>
      <c r="O7" s="22">
        <v>1</v>
      </c>
      <c r="P7" s="22">
        <v>1</v>
      </c>
      <c r="Q7" s="22">
        <v>2</v>
      </c>
      <c r="R7" s="22">
        <v>1</v>
      </c>
      <c r="S7" s="22">
        <v>1</v>
      </c>
      <c r="T7" s="22">
        <v>1</v>
      </c>
      <c r="U7" s="22">
        <v>3</v>
      </c>
      <c r="V7" s="22">
        <v>2</v>
      </c>
      <c r="W7" s="22">
        <v>1</v>
      </c>
      <c r="X7" s="22">
        <v>1</v>
      </c>
      <c r="Y7" s="22">
        <v>1</v>
      </c>
      <c r="Z7" s="22">
        <v>1</v>
      </c>
      <c r="AA7" s="22">
        <v>4</v>
      </c>
      <c r="AB7" s="22">
        <v>1</v>
      </c>
      <c r="AC7" s="22">
        <v>2</v>
      </c>
      <c r="AD7" s="22">
        <v>1</v>
      </c>
      <c r="AE7" s="22">
        <v>1</v>
      </c>
      <c r="AF7" s="22">
        <v>1</v>
      </c>
      <c r="AG7" s="22">
        <v>1</v>
      </c>
      <c r="AH7" s="22">
        <v>2</v>
      </c>
      <c r="AI7" s="22">
        <v>1</v>
      </c>
      <c r="AJ7" s="22">
        <v>1</v>
      </c>
      <c r="AK7" s="22">
        <v>1</v>
      </c>
      <c r="AL7" s="57"/>
      <c r="AM7" s="57"/>
      <c r="AN7" s="57"/>
      <c r="AO7" s="48"/>
      <c r="AP7" s="23">
        <f>SUM(D7,E7,F7,M7,N7,U7,V7,AB7,AC7)</f>
        <v>17</v>
      </c>
      <c r="AQ7" s="23">
        <f>SUM(G7,H7,O7,P7,Q7,W7,X7,Y7,Z7,AG7)</f>
        <v>13</v>
      </c>
      <c r="AR7" s="23">
        <f>SUM(I7,J7,K7,L7,R7,S7,T7,AH7,AI7,AJ7,AK7)</f>
        <v>13</v>
      </c>
      <c r="AS7" s="23">
        <f>SUM(AA7,AD7,AE7,AF7)</f>
        <v>7</v>
      </c>
      <c r="AT7" s="22">
        <f>SUM(D7:AK7)</f>
        <v>50</v>
      </c>
      <c r="AU7" s="47"/>
    </row>
    <row r="8" spans="1:47" ht="21" x14ac:dyDescent="0.4">
      <c r="A8" s="85" t="s">
        <v>7</v>
      </c>
      <c r="B8" s="86"/>
      <c r="C8" s="3" t="s">
        <v>93</v>
      </c>
      <c r="AL8" s="36"/>
      <c r="AM8" s="36"/>
      <c r="AN8" s="36"/>
    </row>
    <row r="9" spans="1:47" x14ac:dyDescent="0.3">
      <c r="A9" s="54">
        <f>'SCIENCE 1113 Paper 1 '!A9</f>
        <v>0</v>
      </c>
      <c r="B9" s="56">
        <f>'SCIENCE 1113 Paper 1 '!B9</f>
        <v>0</v>
      </c>
      <c r="C9" s="56">
        <f>'SCIENCE 1113 Paper 1 '!C9:C9</f>
        <v>0</v>
      </c>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10" t="str">
        <f>"There are "&amp;$AM9&amp;" items missing marks"</f>
        <v>There are 34 items missing marks</v>
      </c>
      <c r="AM9" s="10">
        <f>COUNTBLANK(D9:AK9)</f>
        <v>34</v>
      </c>
      <c r="AN9" s="39" t="str">
        <f>IF(AM9&lt;34, $AL9, " ")</f>
        <v xml:space="preserve"> </v>
      </c>
      <c r="AP9" s="19">
        <f>SUM(D9,E9,F9,M9,N9,U9,V9,AB9,AC9)</f>
        <v>0</v>
      </c>
      <c r="AQ9" s="13">
        <f>SUM(G9,H9,O9,P9,Q9,W9,X9,Y9,Z9,AG9)</f>
        <v>0</v>
      </c>
      <c r="AR9" s="19">
        <f>SUM(I9,J9,K9,L9,R9,S9,T9,AH9,AI9,AJ9,AK9)</f>
        <v>0</v>
      </c>
      <c r="AS9" s="13">
        <f>SUM(AA9,AD9,AE9,AF9)</f>
        <v>0</v>
      </c>
      <c r="AT9" s="19">
        <f t="shared" ref="AT9:AT39" si="0">SUM(D9:AK9)</f>
        <v>0</v>
      </c>
    </row>
    <row r="10" spans="1:47" x14ac:dyDescent="0.3">
      <c r="A10" s="54">
        <f>'SCIENCE 1113 Paper 1 '!A10</f>
        <v>0</v>
      </c>
      <c r="B10" s="56">
        <f>'SCIENCE 1113 Paper 1 '!B10</f>
        <v>0</v>
      </c>
      <c r="C10" s="56">
        <f>'SCIENCE 1113 Paper 1 '!C10:C10</f>
        <v>0</v>
      </c>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52" t="str">
        <f t="shared" ref="AL10:AL57" si="1">"There are "&amp;$AM10&amp;" items missing marks"</f>
        <v>There are 34 items missing marks</v>
      </c>
      <c r="AM10" s="10">
        <f t="shared" ref="AM10:AM57" si="2">COUNTBLANK(D10:AK10)</f>
        <v>34</v>
      </c>
      <c r="AN10" s="39" t="str">
        <f t="shared" ref="AN10:AN57" si="3">IF(AM10&lt;34, $AL10, " ")</f>
        <v xml:space="preserve"> </v>
      </c>
      <c r="AP10" s="19">
        <f t="shared" ref="AP10:AP57" si="4">SUM(D10,E10,F10,M10,N10,U10,V10,AB10,AC10)</f>
        <v>0</v>
      </c>
      <c r="AQ10" s="13">
        <f t="shared" ref="AQ10:AQ57" si="5">SUM(G10,H10,O10,P10,Q10,W10,X10,Y10,Z10,AG10)</f>
        <v>0</v>
      </c>
      <c r="AR10" s="19">
        <f t="shared" ref="AR10:AR57" si="6">SUM(I10,J10,K10,L10,R10,S10,T10,AH10,AI10,AJ10,AK10)</f>
        <v>0</v>
      </c>
      <c r="AS10" s="13">
        <f t="shared" ref="AS10:AS57" si="7">SUM(AA10,AD10,AE10,AF10)</f>
        <v>0</v>
      </c>
      <c r="AT10" s="19">
        <f t="shared" si="0"/>
        <v>0</v>
      </c>
    </row>
    <row r="11" spans="1:47" x14ac:dyDescent="0.3">
      <c r="A11" s="54">
        <f>'SCIENCE 1113 Paper 1 '!A11</f>
        <v>0</v>
      </c>
      <c r="B11" s="56">
        <f>'SCIENCE 1113 Paper 1 '!B11</f>
        <v>0</v>
      </c>
      <c r="C11" s="56">
        <f>'SCIENCE 1113 Paper 1 '!C11:C11</f>
        <v>0</v>
      </c>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52" t="str">
        <f t="shared" si="1"/>
        <v>There are 34 items missing marks</v>
      </c>
      <c r="AM11" s="10">
        <f t="shared" si="2"/>
        <v>34</v>
      </c>
      <c r="AN11" s="39" t="str">
        <f t="shared" si="3"/>
        <v xml:space="preserve"> </v>
      </c>
      <c r="AP11" s="19">
        <f t="shared" si="4"/>
        <v>0</v>
      </c>
      <c r="AQ11" s="13">
        <f t="shared" si="5"/>
        <v>0</v>
      </c>
      <c r="AR11" s="19">
        <f t="shared" si="6"/>
        <v>0</v>
      </c>
      <c r="AS11" s="13">
        <f t="shared" si="7"/>
        <v>0</v>
      </c>
      <c r="AT11" s="19">
        <f t="shared" si="0"/>
        <v>0</v>
      </c>
    </row>
    <row r="12" spans="1:47" x14ac:dyDescent="0.3">
      <c r="A12" s="54">
        <f>'SCIENCE 1113 Paper 1 '!A12</f>
        <v>0</v>
      </c>
      <c r="B12" s="56">
        <f>'SCIENCE 1113 Paper 1 '!B12</f>
        <v>0</v>
      </c>
      <c r="C12" s="56">
        <f>'SCIENCE 1113 Paper 1 '!C12:C12</f>
        <v>0</v>
      </c>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52" t="str">
        <f t="shared" si="1"/>
        <v>There are 34 items missing marks</v>
      </c>
      <c r="AM12" s="10">
        <f t="shared" si="2"/>
        <v>34</v>
      </c>
      <c r="AN12" s="39" t="str">
        <f t="shared" si="3"/>
        <v xml:space="preserve"> </v>
      </c>
      <c r="AP12" s="19">
        <f t="shared" si="4"/>
        <v>0</v>
      </c>
      <c r="AQ12" s="13">
        <f t="shared" si="5"/>
        <v>0</v>
      </c>
      <c r="AR12" s="19">
        <f t="shared" si="6"/>
        <v>0</v>
      </c>
      <c r="AS12" s="13">
        <f t="shared" si="7"/>
        <v>0</v>
      </c>
      <c r="AT12" s="19">
        <f t="shared" si="0"/>
        <v>0</v>
      </c>
    </row>
    <row r="13" spans="1:47" x14ac:dyDescent="0.3">
      <c r="A13" s="54">
        <f>'SCIENCE 1113 Paper 1 '!A13</f>
        <v>0</v>
      </c>
      <c r="B13" s="56">
        <f>'SCIENCE 1113 Paper 1 '!B13</f>
        <v>0</v>
      </c>
      <c r="C13" s="56">
        <f>'SCIENCE 1113 Paper 1 '!C13:C13</f>
        <v>0</v>
      </c>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52" t="str">
        <f t="shared" si="1"/>
        <v>There are 34 items missing marks</v>
      </c>
      <c r="AM13" s="10">
        <f t="shared" si="2"/>
        <v>34</v>
      </c>
      <c r="AN13" s="39" t="str">
        <f t="shared" si="3"/>
        <v xml:space="preserve"> </v>
      </c>
      <c r="AP13" s="19">
        <f t="shared" si="4"/>
        <v>0</v>
      </c>
      <c r="AQ13" s="13">
        <f t="shared" si="5"/>
        <v>0</v>
      </c>
      <c r="AR13" s="19">
        <f t="shared" si="6"/>
        <v>0</v>
      </c>
      <c r="AS13" s="13">
        <f t="shared" si="7"/>
        <v>0</v>
      </c>
      <c r="AT13" s="19">
        <f t="shared" si="0"/>
        <v>0</v>
      </c>
    </row>
    <row r="14" spans="1:47" x14ac:dyDescent="0.3">
      <c r="A14" s="54">
        <f>'SCIENCE 1113 Paper 1 '!A14</f>
        <v>0</v>
      </c>
      <c r="B14" s="56">
        <f>'SCIENCE 1113 Paper 1 '!B14</f>
        <v>0</v>
      </c>
      <c r="C14" s="56">
        <f>'SCIENCE 1113 Paper 1 '!C14:C14</f>
        <v>0</v>
      </c>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52" t="str">
        <f t="shared" si="1"/>
        <v>There are 34 items missing marks</v>
      </c>
      <c r="AM14" s="10">
        <f t="shared" si="2"/>
        <v>34</v>
      </c>
      <c r="AN14" s="39" t="str">
        <f t="shared" si="3"/>
        <v xml:space="preserve"> </v>
      </c>
      <c r="AP14" s="19">
        <f t="shared" si="4"/>
        <v>0</v>
      </c>
      <c r="AQ14" s="13">
        <f t="shared" si="5"/>
        <v>0</v>
      </c>
      <c r="AR14" s="19">
        <f t="shared" si="6"/>
        <v>0</v>
      </c>
      <c r="AS14" s="13">
        <f t="shared" si="7"/>
        <v>0</v>
      </c>
      <c r="AT14" s="19">
        <f t="shared" si="0"/>
        <v>0</v>
      </c>
    </row>
    <row r="15" spans="1:47" x14ac:dyDescent="0.3">
      <c r="A15" s="54">
        <f>'SCIENCE 1113 Paper 1 '!A15</f>
        <v>0</v>
      </c>
      <c r="B15" s="56">
        <f>'SCIENCE 1113 Paper 1 '!B15</f>
        <v>0</v>
      </c>
      <c r="C15" s="56">
        <f>'SCIENCE 1113 Paper 1 '!C15:C15</f>
        <v>0</v>
      </c>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52" t="str">
        <f t="shared" si="1"/>
        <v>There are 34 items missing marks</v>
      </c>
      <c r="AM15" s="10">
        <f t="shared" si="2"/>
        <v>34</v>
      </c>
      <c r="AN15" s="39" t="str">
        <f t="shared" si="3"/>
        <v xml:space="preserve"> </v>
      </c>
      <c r="AP15" s="19">
        <f t="shared" si="4"/>
        <v>0</v>
      </c>
      <c r="AQ15" s="13">
        <f t="shared" si="5"/>
        <v>0</v>
      </c>
      <c r="AR15" s="19">
        <f t="shared" si="6"/>
        <v>0</v>
      </c>
      <c r="AS15" s="13">
        <f t="shared" si="7"/>
        <v>0</v>
      </c>
      <c r="AT15" s="19">
        <f t="shared" si="0"/>
        <v>0</v>
      </c>
    </row>
    <row r="16" spans="1:47" x14ac:dyDescent="0.3">
      <c r="A16" s="54">
        <f>'SCIENCE 1113 Paper 1 '!A16</f>
        <v>0</v>
      </c>
      <c r="B16" s="56">
        <f>'SCIENCE 1113 Paper 1 '!B16</f>
        <v>0</v>
      </c>
      <c r="C16" s="56">
        <f>'SCIENCE 1113 Paper 1 '!C16:C16</f>
        <v>0</v>
      </c>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52" t="str">
        <f t="shared" si="1"/>
        <v>There are 34 items missing marks</v>
      </c>
      <c r="AM16" s="10">
        <f t="shared" si="2"/>
        <v>34</v>
      </c>
      <c r="AN16" s="39" t="str">
        <f t="shared" si="3"/>
        <v xml:space="preserve"> </v>
      </c>
      <c r="AP16" s="19">
        <f t="shared" si="4"/>
        <v>0</v>
      </c>
      <c r="AQ16" s="13">
        <f t="shared" si="5"/>
        <v>0</v>
      </c>
      <c r="AR16" s="19">
        <f t="shared" si="6"/>
        <v>0</v>
      </c>
      <c r="AS16" s="13">
        <f t="shared" si="7"/>
        <v>0</v>
      </c>
      <c r="AT16" s="19">
        <f t="shared" si="0"/>
        <v>0</v>
      </c>
    </row>
    <row r="17" spans="1:46" x14ac:dyDescent="0.3">
      <c r="A17" s="54">
        <f>'SCIENCE 1113 Paper 1 '!A17</f>
        <v>0</v>
      </c>
      <c r="B17" s="56">
        <f>'SCIENCE 1113 Paper 1 '!B17</f>
        <v>0</v>
      </c>
      <c r="C17" s="56">
        <f>'SCIENCE 1113 Paper 1 '!C17:C17</f>
        <v>0</v>
      </c>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52" t="str">
        <f t="shared" si="1"/>
        <v>There are 34 items missing marks</v>
      </c>
      <c r="AM17" s="10">
        <f t="shared" si="2"/>
        <v>34</v>
      </c>
      <c r="AN17" s="39" t="str">
        <f t="shared" si="3"/>
        <v xml:space="preserve"> </v>
      </c>
      <c r="AP17" s="19">
        <f t="shared" si="4"/>
        <v>0</v>
      </c>
      <c r="AQ17" s="13">
        <f t="shared" si="5"/>
        <v>0</v>
      </c>
      <c r="AR17" s="19">
        <f t="shared" si="6"/>
        <v>0</v>
      </c>
      <c r="AS17" s="13">
        <f t="shared" si="7"/>
        <v>0</v>
      </c>
      <c r="AT17" s="19">
        <f t="shared" si="0"/>
        <v>0</v>
      </c>
    </row>
    <row r="18" spans="1:46" x14ac:dyDescent="0.3">
      <c r="A18" s="54">
        <f>'SCIENCE 1113 Paper 1 '!A18</f>
        <v>0</v>
      </c>
      <c r="B18" s="56">
        <f>'SCIENCE 1113 Paper 1 '!B18</f>
        <v>0</v>
      </c>
      <c r="C18" s="56">
        <f>'SCIENCE 1113 Paper 1 '!C18:C18</f>
        <v>0</v>
      </c>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52" t="str">
        <f t="shared" si="1"/>
        <v>There are 34 items missing marks</v>
      </c>
      <c r="AM18" s="10">
        <f t="shared" si="2"/>
        <v>34</v>
      </c>
      <c r="AN18" s="39" t="str">
        <f t="shared" si="3"/>
        <v xml:space="preserve"> </v>
      </c>
      <c r="AP18" s="19">
        <f t="shared" si="4"/>
        <v>0</v>
      </c>
      <c r="AQ18" s="13">
        <f t="shared" si="5"/>
        <v>0</v>
      </c>
      <c r="AR18" s="19">
        <f t="shared" si="6"/>
        <v>0</v>
      </c>
      <c r="AS18" s="13">
        <f t="shared" si="7"/>
        <v>0</v>
      </c>
      <c r="AT18" s="19">
        <f t="shared" si="0"/>
        <v>0</v>
      </c>
    </row>
    <row r="19" spans="1:46" x14ac:dyDescent="0.3">
      <c r="A19" s="54">
        <f>'SCIENCE 1113 Paper 1 '!A19</f>
        <v>0</v>
      </c>
      <c r="B19" s="56">
        <f>'SCIENCE 1113 Paper 1 '!B19</f>
        <v>0</v>
      </c>
      <c r="C19" s="56">
        <f>'SCIENCE 1113 Paper 1 '!C19:C19</f>
        <v>0</v>
      </c>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52" t="str">
        <f t="shared" si="1"/>
        <v>There are 34 items missing marks</v>
      </c>
      <c r="AM19" s="10">
        <f t="shared" si="2"/>
        <v>34</v>
      </c>
      <c r="AN19" s="39" t="str">
        <f t="shared" si="3"/>
        <v xml:space="preserve"> </v>
      </c>
      <c r="AP19" s="19">
        <f t="shared" si="4"/>
        <v>0</v>
      </c>
      <c r="AQ19" s="13">
        <f t="shared" si="5"/>
        <v>0</v>
      </c>
      <c r="AR19" s="19">
        <f t="shared" si="6"/>
        <v>0</v>
      </c>
      <c r="AS19" s="13">
        <f t="shared" si="7"/>
        <v>0</v>
      </c>
      <c r="AT19" s="19">
        <f t="shared" si="0"/>
        <v>0</v>
      </c>
    </row>
    <row r="20" spans="1:46" x14ac:dyDescent="0.3">
      <c r="A20" s="54">
        <f>'SCIENCE 1113 Paper 1 '!A20</f>
        <v>0</v>
      </c>
      <c r="B20" s="56">
        <f>'SCIENCE 1113 Paper 1 '!B20</f>
        <v>0</v>
      </c>
      <c r="C20" s="56">
        <f>'SCIENCE 1113 Paper 1 '!C20:C20</f>
        <v>0</v>
      </c>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52" t="str">
        <f t="shared" si="1"/>
        <v>There are 34 items missing marks</v>
      </c>
      <c r="AM20" s="10">
        <f t="shared" si="2"/>
        <v>34</v>
      </c>
      <c r="AN20" s="39" t="str">
        <f t="shared" si="3"/>
        <v xml:space="preserve"> </v>
      </c>
      <c r="AP20" s="19">
        <f t="shared" si="4"/>
        <v>0</v>
      </c>
      <c r="AQ20" s="13">
        <f t="shared" si="5"/>
        <v>0</v>
      </c>
      <c r="AR20" s="19">
        <f t="shared" si="6"/>
        <v>0</v>
      </c>
      <c r="AS20" s="13">
        <f t="shared" si="7"/>
        <v>0</v>
      </c>
      <c r="AT20" s="19">
        <f t="shared" si="0"/>
        <v>0</v>
      </c>
    </row>
    <row r="21" spans="1:46" x14ac:dyDescent="0.3">
      <c r="A21" s="54">
        <f>'SCIENCE 1113 Paper 1 '!A21</f>
        <v>0</v>
      </c>
      <c r="B21" s="56">
        <f>'SCIENCE 1113 Paper 1 '!B21</f>
        <v>0</v>
      </c>
      <c r="C21" s="56">
        <f>'SCIENCE 1113 Paper 1 '!C21:C21</f>
        <v>0</v>
      </c>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52" t="str">
        <f t="shared" si="1"/>
        <v>There are 34 items missing marks</v>
      </c>
      <c r="AM21" s="10">
        <f t="shared" si="2"/>
        <v>34</v>
      </c>
      <c r="AN21" s="39" t="str">
        <f t="shared" si="3"/>
        <v xml:space="preserve"> </v>
      </c>
      <c r="AP21" s="19">
        <f t="shared" si="4"/>
        <v>0</v>
      </c>
      <c r="AQ21" s="13">
        <f t="shared" si="5"/>
        <v>0</v>
      </c>
      <c r="AR21" s="19">
        <f t="shared" si="6"/>
        <v>0</v>
      </c>
      <c r="AS21" s="13">
        <f t="shared" si="7"/>
        <v>0</v>
      </c>
      <c r="AT21" s="19">
        <f t="shared" si="0"/>
        <v>0</v>
      </c>
    </row>
    <row r="22" spans="1:46" x14ac:dyDescent="0.3">
      <c r="A22" s="54">
        <f>'SCIENCE 1113 Paper 1 '!A22</f>
        <v>0</v>
      </c>
      <c r="B22" s="56">
        <f>'SCIENCE 1113 Paper 1 '!B22</f>
        <v>0</v>
      </c>
      <c r="C22" s="56">
        <f>'SCIENCE 1113 Paper 1 '!C22:C22</f>
        <v>0</v>
      </c>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52" t="str">
        <f t="shared" si="1"/>
        <v>There are 34 items missing marks</v>
      </c>
      <c r="AM22" s="10">
        <f t="shared" si="2"/>
        <v>34</v>
      </c>
      <c r="AN22" s="39" t="str">
        <f t="shared" si="3"/>
        <v xml:space="preserve"> </v>
      </c>
      <c r="AP22" s="19">
        <f t="shared" si="4"/>
        <v>0</v>
      </c>
      <c r="AQ22" s="13">
        <f t="shared" si="5"/>
        <v>0</v>
      </c>
      <c r="AR22" s="19">
        <f t="shared" si="6"/>
        <v>0</v>
      </c>
      <c r="AS22" s="13">
        <f t="shared" si="7"/>
        <v>0</v>
      </c>
      <c r="AT22" s="19">
        <f t="shared" si="0"/>
        <v>0</v>
      </c>
    </row>
    <row r="23" spans="1:46" x14ac:dyDescent="0.3">
      <c r="A23" s="54">
        <f>'SCIENCE 1113 Paper 1 '!A23</f>
        <v>0</v>
      </c>
      <c r="B23" s="56">
        <f>'SCIENCE 1113 Paper 1 '!B23</f>
        <v>0</v>
      </c>
      <c r="C23" s="56">
        <f>'SCIENCE 1113 Paper 1 '!C23:C23</f>
        <v>0</v>
      </c>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52" t="str">
        <f t="shared" si="1"/>
        <v>There are 34 items missing marks</v>
      </c>
      <c r="AM23" s="10">
        <f t="shared" si="2"/>
        <v>34</v>
      </c>
      <c r="AN23" s="39" t="str">
        <f t="shared" si="3"/>
        <v xml:space="preserve"> </v>
      </c>
      <c r="AP23" s="19">
        <f t="shared" si="4"/>
        <v>0</v>
      </c>
      <c r="AQ23" s="13">
        <f t="shared" si="5"/>
        <v>0</v>
      </c>
      <c r="AR23" s="19">
        <f t="shared" si="6"/>
        <v>0</v>
      </c>
      <c r="AS23" s="13">
        <f t="shared" si="7"/>
        <v>0</v>
      </c>
      <c r="AT23" s="19">
        <f t="shared" si="0"/>
        <v>0</v>
      </c>
    </row>
    <row r="24" spans="1:46" x14ac:dyDescent="0.3">
      <c r="A24" s="54">
        <f>'SCIENCE 1113 Paper 1 '!A24</f>
        <v>0</v>
      </c>
      <c r="B24" s="56">
        <f>'SCIENCE 1113 Paper 1 '!B24</f>
        <v>0</v>
      </c>
      <c r="C24" s="56">
        <f>'SCIENCE 1113 Paper 1 '!C24:C24</f>
        <v>0</v>
      </c>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52" t="str">
        <f t="shared" si="1"/>
        <v>There are 34 items missing marks</v>
      </c>
      <c r="AM24" s="10">
        <f t="shared" si="2"/>
        <v>34</v>
      </c>
      <c r="AN24" s="39" t="str">
        <f t="shared" si="3"/>
        <v xml:space="preserve"> </v>
      </c>
      <c r="AP24" s="19">
        <f t="shared" si="4"/>
        <v>0</v>
      </c>
      <c r="AQ24" s="13">
        <f t="shared" si="5"/>
        <v>0</v>
      </c>
      <c r="AR24" s="19">
        <f t="shared" si="6"/>
        <v>0</v>
      </c>
      <c r="AS24" s="13">
        <f t="shared" si="7"/>
        <v>0</v>
      </c>
      <c r="AT24" s="19">
        <f t="shared" si="0"/>
        <v>0</v>
      </c>
    </row>
    <row r="25" spans="1:46" x14ac:dyDescent="0.3">
      <c r="A25" s="54">
        <f>'SCIENCE 1113 Paper 1 '!A25</f>
        <v>0</v>
      </c>
      <c r="B25" s="56">
        <f>'SCIENCE 1113 Paper 1 '!B25</f>
        <v>0</v>
      </c>
      <c r="C25" s="56">
        <f>'SCIENCE 1113 Paper 1 '!C25:C25</f>
        <v>0</v>
      </c>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52" t="str">
        <f t="shared" si="1"/>
        <v>There are 34 items missing marks</v>
      </c>
      <c r="AM25" s="10">
        <f t="shared" si="2"/>
        <v>34</v>
      </c>
      <c r="AN25" s="39" t="str">
        <f t="shared" si="3"/>
        <v xml:space="preserve"> </v>
      </c>
      <c r="AP25" s="19">
        <f t="shared" si="4"/>
        <v>0</v>
      </c>
      <c r="AQ25" s="13">
        <f t="shared" si="5"/>
        <v>0</v>
      </c>
      <c r="AR25" s="19">
        <f t="shared" si="6"/>
        <v>0</v>
      </c>
      <c r="AS25" s="13">
        <f t="shared" si="7"/>
        <v>0</v>
      </c>
      <c r="AT25" s="19">
        <f t="shared" si="0"/>
        <v>0</v>
      </c>
    </row>
    <row r="26" spans="1:46" x14ac:dyDescent="0.3">
      <c r="A26" s="54">
        <f>'SCIENCE 1113 Paper 1 '!A26</f>
        <v>0</v>
      </c>
      <c r="B26" s="56">
        <f>'SCIENCE 1113 Paper 1 '!B26</f>
        <v>0</v>
      </c>
      <c r="C26" s="56">
        <f>'SCIENCE 1113 Paper 1 '!C26:C26</f>
        <v>0</v>
      </c>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52" t="str">
        <f t="shared" si="1"/>
        <v>There are 34 items missing marks</v>
      </c>
      <c r="AM26" s="10">
        <f t="shared" si="2"/>
        <v>34</v>
      </c>
      <c r="AN26" s="39" t="str">
        <f t="shared" si="3"/>
        <v xml:space="preserve"> </v>
      </c>
      <c r="AP26" s="19">
        <f t="shared" si="4"/>
        <v>0</v>
      </c>
      <c r="AQ26" s="13">
        <f t="shared" si="5"/>
        <v>0</v>
      </c>
      <c r="AR26" s="19">
        <f t="shared" si="6"/>
        <v>0</v>
      </c>
      <c r="AS26" s="13">
        <f t="shared" si="7"/>
        <v>0</v>
      </c>
      <c r="AT26" s="19">
        <f t="shared" si="0"/>
        <v>0</v>
      </c>
    </row>
    <row r="27" spans="1:46" x14ac:dyDescent="0.3">
      <c r="A27" s="54">
        <f>'SCIENCE 1113 Paper 1 '!A27</f>
        <v>0</v>
      </c>
      <c r="B27" s="56">
        <f>'SCIENCE 1113 Paper 1 '!B27</f>
        <v>0</v>
      </c>
      <c r="C27" s="56">
        <f>'SCIENCE 1113 Paper 1 '!C27:C27</f>
        <v>0</v>
      </c>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52" t="str">
        <f t="shared" si="1"/>
        <v>There are 34 items missing marks</v>
      </c>
      <c r="AM27" s="10">
        <f t="shared" si="2"/>
        <v>34</v>
      </c>
      <c r="AN27" s="39" t="str">
        <f t="shared" si="3"/>
        <v xml:space="preserve"> </v>
      </c>
      <c r="AP27" s="19">
        <f t="shared" si="4"/>
        <v>0</v>
      </c>
      <c r="AQ27" s="13">
        <f t="shared" si="5"/>
        <v>0</v>
      </c>
      <c r="AR27" s="19">
        <f t="shared" si="6"/>
        <v>0</v>
      </c>
      <c r="AS27" s="13">
        <f t="shared" si="7"/>
        <v>0</v>
      </c>
      <c r="AT27" s="19">
        <f t="shared" si="0"/>
        <v>0</v>
      </c>
    </row>
    <row r="28" spans="1:46" x14ac:dyDescent="0.3">
      <c r="A28" s="54">
        <f>'SCIENCE 1113 Paper 1 '!A28</f>
        <v>0</v>
      </c>
      <c r="B28" s="56">
        <f>'SCIENCE 1113 Paper 1 '!B28</f>
        <v>0</v>
      </c>
      <c r="C28" s="56">
        <f>'SCIENCE 1113 Paper 1 '!C28:C28</f>
        <v>0</v>
      </c>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52" t="str">
        <f t="shared" si="1"/>
        <v>There are 34 items missing marks</v>
      </c>
      <c r="AM28" s="10">
        <f t="shared" si="2"/>
        <v>34</v>
      </c>
      <c r="AN28" s="39" t="str">
        <f t="shared" si="3"/>
        <v xml:space="preserve"> </v>
      </c>
      <c r="AP28" s="19">
        <f t="shared" si="4"/>
        <v>0</v>
      </c>
      <c r="AQ28" s="13">
        <f t="shared" si="5"/>
        <v>0</v>
      </c>
      <c r="AR28" s="19">
        <f t="shared" si="6"/>
        <v>0</v>
      </c>
      <c r="AS28" s="13">
        <f t="shared" si="7"/>
        <v>0</v>
      </c>
      <c r="AT28" s="19">
        <f t="shared" si="0"/>
        <v>0</v>
      </c>
    </row>
    <row r="29" spans="1:46" x14ac:dyDescent="0.3">
      <c r="A29" s="54">
        <f>'SCIENCE 1113 Paper 1 '!A29</f>
        <v>0</v>
      </c>
      <c r="B29" s="56">
        <f>'SCIENCE 1113 Paper 1 '!B29</f>
        <v>0</v>
      </c>
      <c r="C29" s="56">
        <f>'SCIENCE 1113 Paper 1 '!C29:C29</f>
        <v>0</v>
      </c>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52" t="str">
        <f t="shared" si="1"/>
        <v>There are 34 items missing marks</v>
      </c>
      <c r="AM29" s="10">
        <f t="shared" si="2"/>
        <v>34</v>
      </c>
      <c r="AN29" s="39" t="str">
        <f t="shared" si="3"/>
        <v xml:space="preserve"> </v>
      </c>
      <c r="AP29" s="19">
        <f t="shared" si="4"/>
        <v>0</v>
      </c>
      <c r="AQ29" s="13">
        <f t="shared" si="5"/>
        <v>0</v>
      </c>
      <c r="AR29" s="19">
        <f t="shared" si="6"/>
        <v>0</v>
      </c>
      <c r="AS29" s="13">
        <f t="shared" si="7"/>
        <v>0</v>
      </c>
      <c r="AT29" s="19">
        <f t="shared" si="0"/>
        <v>0</v>
      </c>
    </row>
    <row r="30" spans="1:46" x14ac:dyDescent="0.3">
      <c r="A30" s="54">
        <f>'SCIENCE 1113 Paper 1 '!A30</f>
        <v>0</v>
      </c>
      <c r="B30" s="56">
        <f>'SCIENCE 1113 Paper 1 '!B30</f>
        <v>0</v>
      </c>
      <c r="C30" s="56">
        <f>'SCIENCE 1113 Paper 1 '!C30:C30</f>
        <v>0</v>
      </c>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52" t="str">
        <f t="shared" si="1"/>
        <v>There are 34 items missing marks</v>
      </c>
      <c r="AM30" s="10">
        <f t="shared" si="2"/>
        <v>34</v>
      </c>
      <c r="AN30" s="39" t="str">
        <f t="shared" si="3"/>
        <v xml:space="preserve"> </v>
      </c>
      <c r="AP30" s="19">
        <f t="shared" si="4"/>
        <v>0</v>
      </c>
      <c r="AQ30" s="13">
        <f t="shared" si="5"/>
        <v>0</v>
      </c>
      <c r="AR30" s="19">
        <f t="shared" si="6"/>
        <v>0</v>
      </c>
      <c r="AS30" s="13">
        <f t="shared" si="7"/>
        <v>0</v>
      </c>
      <c r="AT30" s="19">
        <f t="shared" si="0"/>
        <v>0</v>
      </c>
    </row>
    <row r="31" spans="1:46" x14ac:dyDescent="0.3">
      <c r="A31" s="54">
        <f>'SCIENCE 1113 Paper 1 '!A31</f>
        <v>0</v>
      </c>
      <c r="B31" s="56">
        <f>'SCIENCE 1113 Paper 1 '!B31</f>
        <v>0</v>
      </c>
      <c r="C31" s="56">
        <f>'SCIENCE 1113 Paper 1 '!C31:C31</f>
        <v>0</v>
      </c>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52" t="str">
        <f t="shared" si="1"/>
        <v>There are 34 items missing marks</v>
      </c>
      <c r="AM31" s="10">
        <f t="shared" si="2"/>
        <v>34</v>
      </c>
      <c r="AN31" s="39" t="str">
        <f t="shared" si="3"/>
        <v xml:space="preserve"> </v>
      </c>
      <c r="AP31" s="19">
        <f t="shared" si="4"/>
        <v>0</v>
      </c>
      <c r="AQ31" s="13">
        <f t="shared" si="5"/>
        <v>0</v>
      </c>
      <c r="AR31" s="19">
        <f t="shared" si="6"/>
        <v>0</v>
      </c>
      <c r="AS31" s="13">
        <f t="shared" si="7"/>
        <v>0</v>
      </c>
      <c r="AT31" s="19">
        <f t="shared" si="0"/>
        <v>0</v>
      </c>
    </row>
    <row r="32" spans="1:46" x14ac:dyDescent="0.3">
      <c r="A32" s="54">
        <f>'SCIENCE 1113 Paper 1 '!A32</f>
        <v>0</v>
      </c>
      <c r="B32" s="56">
        <f>'SCIENCE 1113 Paper 1 '!B32</f>
        <v>0</v>
      </c>
      <c r="C32" s="56">
        <f>'SCIENCE 1113 Paper 1 '!C32:C32</f>
        <v>0</v>
      </c>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52" t="str">
        <f t="shared" si="1"/>
        <v>There are 34 items missing marks</v>
      </c>
      <c r="AM32" s="10">
        <f t="shared" si="2"/>
        <v>34</v>
      </c>
      <c r="AN32" s="39" t="str">
        <f t="shared" si="3"/>
        <v xml:space="preserve"> </v>
      </c>
      <c r="AP32" s="19">
        <f t="shared" si="4"/>
        <v>0</v>
      </c>
      <c r="AQ32" s="13">
        <f t="shared" si="5"/>
        <v>0</v>
      </c>
      <c r="AR32" s="19">
        <f t="shared" si="6"/>
        <v>0</v>
      </c>
      <c r="AS32" s="13">
        <f t="shared" si="7"/>
        <v>0</v>
      </c>
      <c r="AT32" s="19">
        <f t="shared" si="0"/>
        <v>0</v>
      </c>
    </row>
    <row r="33" spans="1:46" x14ac:dyDescent="0.3">
      <c r="A33" s="54">
        <f>'SCIENCE 1113 Paper 1 '!A33</f>
        <v>0</v>
      </c>
      <c r="B33" s="56">
        <f>'SCIENCE 1113 Paper 1 '!B33</f>
        <v>0</v>
      </c>
      <c r="C33" s="56">
        <f>'SCIENCE 1113 Paper 1 '!C33:C33</f>
        <v>0</v>
      </c>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52" t="str">
        <f t="shared" si="1"/>
        <v>There are 34 items missing marks</v>
      </c>
      <c r="AM33" s="10">
        <f t="shared" si="2"/>
        <v>34</v>
      </c>
      <c r="AN33" s="39" t="str">
        <f t="shared" si="3"/>
        <v xml:space="preserve"> </v>
      </c>
      <c r="AP33" s="19">
        <f t="shared" si="4"/>
        <v>0</v>
      </c>
      <c r="AQ33" s="13">
        <f t="shared" si="5"/>
        <v>0</v>
      </c>
      <c r="AR33" s="19">
        <f t="shared" si="6"/>
        <v>0</v>
      </c>
      <c r="AS33" s="13">
        <f t="shared" si="7"/>
        <v>0</v>
      </c>
      <c r="AT33" s="19">
        <f t="shared" si="0"/>
        <v>0</v>
      </c>
    </row>
    <row r="34" spans="1:46" x14ac:dyDescent="0.3">
      <c r="A34" s="54">
        <f>'SCIENCE 1113 Paper 1 '!A34</f>
        <v>0</v>
      </c>
      <c r="B34" s="56">
        <f>'SCIENCE 1113 Paper 1 '!B34</f>
        <v>0</v>
      </c>
      <c r="C34" s="56">
        <f>'SCIENCE 1113 Paper 1 '!C34:C34</f>
        <v>0</v>
      </c>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52" t="str">
        <f t="shared" si="1"/>
        <v>There are 34 items missing marks</v>
      </c>
      <c r="AM34" s="10">
        <f t="shared" si="2"/>
        <v>34</v>
      </c>
      <c r="AN34" s="39" t="str">
        <f t="shared" si="3"/>
        <v xml:space="preserve"> </v>
      </c>
      <c r="AP34" s="19">
        <f t="shared" si="4"/>
        <v>0</v>
      </c>
      <c r="AQ34" s="13">
        <f t="shared" si="5"/>
        <v>0</v>
      </c>
      <c r="AR34" s="19">
        <f t="shared" si="6"/>
        <v>0</v>
      </c>
      <c r="AS34" s="13">
        <f t="shared" si="7"/>
        <v>0</v>
      </c>
      <c r="AT34" s="19">
        <f t="shared" si="0"/>
        <v>0</v>
      </c>
    </row>
    <row r="35" spans="1:46" x14ac:dyDescent="0.3">
      <c r="A35" s="54">
        <f>'SCIENCE 1113 Paper 1 '!A35</f>
        <v>0</v>
      </c>
      <c r="B35" s="56">
        <f>'SCIENCE 1113 Paper 1 '!B35</f>
        <v>0</v>
      </c>
      <c r="C35" s="56">
        <f>'SCIENCE 1113 Paper 1 '!C35:C35</f>
        <v>0</v>
      </c>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52" t="str">
        <f t="shared" si="1"/>
        <v>There are 34 items missing marks</v>
      </c>
      <c r="AM35" s="10">
        <f t="shared" si="2"/>
        <v>34</v>
      </c>
      <c r="AN35" s="39" t="str">
        <f t="shared" si="3"/>
        <v xml:space="preserve"> </v>
      </c>
      <c r="AP35" s="19">
        <f t="shared" si="4"/>
        <v>0</v>
      </c>
      <c r="AQ35" s="13">
        <f t="shared" si="5"/>
        <v>0</v>
      </c>
      <c r="AR35" s="19">
        <f t="shared" si="6"/>
        <v>0</v>
      </c>
      <c r="AS35" s="13">
        <f t="shared" si="7"/>
        <v>0</v>
      </c>
      <c r="AT35" s="19">
        <f t="shared" si="0"/>
        <v>0</v>
      </c>
    </row>
    <row r="36" spans="1:46" x14ac:dyDescent="0.3">
      <c r="A36" s="54">
        <f>'SCIENCE 1113 Paper 1 '!A36</f>
        <v>0</v>
      </c>
      <c r="B36" s="56">
        <f>'SCIENCE 1113 Paper 1 '!B36</f>
        <v>0</v>
      </c>
      <c r="C36" s="56">
        <f>'SCIENCE 1113 Paper 1 '!C36:C36</f>
        <v>0</v>
      </c>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52" t="str">
        <f t="shared" si="1"/>
        <v>There are 34 items missing marks</v>
      </c>
      <c r="AM36" s="10">
        <f t="shared" si="2"/>
        <v>34</v>
      </c>
      <c r="AN36" s="39" t="str">
        <f t="shared" si="3"/>
        <v xml:space="preserve"> </v>
      </c>
      <c r="AP36" s="19">
        <f t="shared" si="4"/>
        <v>0</v>
      </c>
      <c r="AQ36" s="13">
        <f t="shared" si="5"/>
        <v>0</v>
      </c>
      <c r="AR36" s="19">
        <f t="shared" si="6"/>
        <v>0</v>
      </c>
      <c r="AS36" s="13">
        <f t="shared" si="7"/>
        <v>0</v>
      </c>
      <c r="AT36" s="19">
        <f t="shared" si="0"/>
        <v>0</v>
      </c>
    </row>
    <row r="37" spans="1:46" x14ac:dyDescent="0.3">
      <c r="A37" s="54">
        <f>'SCIENCE 1113 Paper 1 '!A37</f>
        <v>0</v>
      </c>
      <c r="B37" s="56">
        <f>'SCIENCE 1113 Paper 1 '!B37</f>
        <v>0</v>
      </c>
      <c r="C37" s="56">
        <f>'SCIENCE 1113 Paper 1 '!C37:C37</f>
        <v>0</v>
      </c>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52" t="str">
        <f t="shared" si="1"/>
        <v>There are 34 items missing marks</v>
      </c>
      <c r="AM37" s="10">
        <f t="shared" si="2"/>
        <v>34</v>
      </c>
      <c r="AN37" s="39" t="str">
        <f t="shared" si="3"/>
        <v xml:space="preserve"> </v>
      </c>
      <c r="AP37" s="19">
        <f t="shared" si="4"/>
        <v>0</v>
      </c>
      <c r="AQ37" s="13">
        <f t="shared" si="5"/>
        <v>0</v>
      </c>
      <c r="AR37" s="19">
        <f t="shared" si="6"/>
        <v>0</v>
      </c>
      <c r="AS37" s="13">
        <f t="shared" si="7"/>
        <v>0</v>
      </c>
      <c r="AT37" s="19">
        <f t="shared" si="0"/>
        <v>0</v>
      </c>
    </row>
    <row r="38" spans="1:46" x14ac:dyDescent="0.3">
      <c r="A38" s="54">
        <f>'SCIENCE 1113 Paper 1 '!A38</f>
        <v>0</v>
      </c>
      <c r="B38" s="56">
        <f>'SCIENCE 1113 Paper 1 '!B38</f>
        <v>0</v>
      </c>
      <c r="C38" s="56">
        <f>'SCIENCE 1113 Paper 1 '!C38:C38</f>
        <v>0</v>
      </c>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52" t="str">
        <f t="shared" si="1"/>
        <v>There are 34 items missing marks</v>
      </c>
      <c r="AM38" s="10">
        <f t="shared" si="2"/>
        <v>34</v>
      </c>
      <c r="AN38" s="39" t="str">
        <f t="shared" si="3"/>
        <v xml:space="preserve"> </v>
      </c>
      <c r="AP38" s="19">
        <f t="shared" si="4"/>
        <v>0</v>
      </c>
      <c r="AQ38" s="13">
        <f t="shared" si="5"/>
        <v>0</v>
      </c>
      <c r="AR38" s="19">
        <f t="shared" si="6"/>
        <v>0</v>
      </c>
      <c r="AS38" s="13">
        <f t="shared" si="7"/>
        <v>0</v>
      </c>
      <c r="AT38" s="19">
        <f t="shared" si="0"/>
        <v>0</v>
      </c>
    </row>
    <row r="39" spans="1:46" x14ac:dyDescent="0.3">
      <c r="A39" s="54">
        <f>'SCIENCE 1113 Paper 1 '!A39</f>
        <v>0</v>
      </c>
      <c r="B39" s="56">
        <f>'SCIENCE 1113 Paper 1 '!B39</f>
        <v>0</v>
      </c>
      <c r="C39" s="56">
        <f>'SCIENCE 1113 Paper 1 '!C39:C39</f>
        <v>0</v>
      </c>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52" t="str">
        <f t="shared" si="1"/>
        <v>There are 34 items missing marks</v>
      </c>
      <c r="AM39" s="10">
        <f t="shared" si="2"/>
        <v>34</v>
      </c>
      <c r="AN39" s="39" t="str">
        <f t="shared" si="3"/>
        <v xml:space="preserve"> </v>
      </c>
      <c r="AP39" s="19">
        <f t="shared" si="4"/>
        <v>0</v>
      </c>
      <c r="AQ39" s="13">
        <f t="shared" si="5"/>
        <v>0</v>
      </c>
      <c r="AR39" s="19">
        <f t="shared" si="6"/>
        <v>0</v>
      </c>
      <c r="AS39" s="13">
        <f t="shared" si="7"/>
        <v>0</v>
      </c>
      <c r="AT39" s="19">
        <f t="shared" si="0"/>
        <v>0</v>
      </c>
    </row>
    <row r="40" spans="1:46" x14ac:dyDescent="0.3">
      <c r="A40" s="54">
        <f>'SCIENCE 1113 Paper 1 '!A40</f>
        <v>0</v>
      </c>
      <c r="B40" s="56">
        <f>'SCIENCE 1113 Paper 1 '!B40</f>
        <v>0</v>
      </c>
      <c r="C40" s="56">
        <f>'SCIENCE 1113 Paper 1 '!C40:C40</f>
        <v>0</v>
      </c>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52" t="str">
        <f t="shared" si="1"/>
        <v>There are 34 items missing marks</v>
      </c>
      <c r="AM40" s="10">
        <f t="shared" si="2"/>
        <v>34</v>
      </c>
      <c r="AN40" s="39" t="str">
        <f t="shared" si="3"/>
        <v xml:space="preserve"> </v>
      </c>
      <c r="AP40" s="19">
        <f t="shared" si="4"/>
        <v>0</v>
      </c>
      <c r="AQ40" s="13">
        <f t="shared" si="5"/>
        <v>0</v>
      </c>
      <c r="AR40" s="19">
        <f t="shared" si="6"/>
        <v>0</v>
      </c>
      <c r="AS40" s="13">
        <f t="shared" si="7"/>
        <v>0</v>
      </c>
      <c r="AT40" s="19">
        <f t="shared" ref="AT40:AT57" si="8">SUM(D40:AK40)</f>
        <v>0</v>
      </c>
    </row>
    <row r="41" spans="1:46" x14ac:dyDescent="0.3">
      <c r="A41" s="54">
        <f>'SCIENCE 1113 Paper 1 '!A41</f>
        <v>0</v>
      </c>
      <c r="B41" s="56">
        <f>'SCIENCE 1113 Paper 1 '!B41</f>
        <v>0</v>
      </c>
      <c r="C41" s="56">
        <f>'SCIENCE 1113 Paper 1 '!C41:C41</f>
        <v>0</v>
      </c>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52" t="str">
        <f t="shared" si="1"/>
        <v>There are 34 items missing marks</v>
      </c>
      <c r="AM41" s="10">
        <f t="shared" si="2"/>
        <v>34</v>
      </c>
      <c r="AN41" s="39" t="str">
        <f t="shared" si="3"/>
        <v xml:space="preserve"> </v>
      </c>
      <c r="AP41" s="19">
        <f t="shared" si="4"/>
        <v>0</v>
      </c>
      <c r="AQ41" s="13">
        <f t="shared" si="5"/>
        <v>0</v>
      </c>
      <c r="AR41" s="19">
        <f t="shared" si="6"/>
        <v>0</v>
      </c>
      <c r="AS41" s="13">
        <f t="shared" si="7"/>
        <v>0</v>
      </c>
      <c r="AT41" s="19">
        <f t="shared" si="8"/>
        <v>0</v>
      </c>
    </row>
    <row r="42" spans="1:46" x14ac:dyDescent="0.3">
      <c r="A42" s="54">
        <f>'SCIENCE 1113 Paper 1 '!A42</f>
        <v>0</v>
      </c>
      <c r="B42" s="56">
        <f>'SCIENCE 1113 Paper 1 '!B42</f>
        <v>0</v>
      </c>
      <c r="C42" s="56">
        <f>'SCIENCE 1113 Paper 1 '!C42:C42</f>
        <v>0</v>
      </c>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52" t="str">
        <f t="shared" si="1"/>
        <v>There are 34 items missing marks</v>
      </c>
      <c r="AM42" s="10">
        <f t="shared" si="2"/>
        <v>34</v>
      </c>
      <c r="AN42" s="39" t="str">
        <f t="shared" si="3"/>
        <v xml:space="preserve"> </v>
      </c>
      <c r="AP42" s="19">
        <f t="shared" si="4"/>
        <v>0</v>
      </c>
      <c r="AQ42" s="13">
        <f t="shared" si="5"/>
        <v>0</v>
      </c>
      <c r="AR42" s="19">
        <f t="shared" si="6"/>
        <v>0</v>
      </c>
      <c r="AS42" s="13">
        <f t="shared" si="7"/>
        <v>0</v>
      </c>
      <c r="AT42" s="19">
        <f t="shared" si="8"/>
        <v>0</v>
      </c>
    </row>
    <row r="43" spans="1:46" x14ac:dyDescent="0.3">
      <c r="A43" s="54">
        <f>'SCIENCE 1113 Paper 1 '!A43</f>
        <v>0</v>
      </c>
      <c r="B43" s="56">
        <f>'SCIENCE 1113 Paper 1 '!B43</f>
        <v>0</v>
      </c>
      <c r="C43" s="56">
        <f>'SCIENCE 1113 Paper 1 '!C43:C43</f>
        <v>0</v>
      </c>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52" t="str">
        <f t="shared" si="1"/>
        <v>There are 34 items missing marks</v>
      </c>
      <c r="AM43" s="10">
        <f t="shared" si="2"/>
        <v>34</v>
      </c>
      <c r="AN43" s="39" t="str">
        <f t="shared" si="3"/>
        <v xml:space="preserve"> </v>
      </c>
      <c r="AP43" s="19">
        <f t="shared" si="4"/>
        <v>0</v>
      </c>
      <c r="AQ43" s="13">
        <f t="shared" si="5"/>
        <v>0</v>
      </c>
      <c r="AR43" s="19">
        <f t="shared" si="6"/>
        <v>0</v>
      </c>
      <c r="AS43" s="13">
        <f t="shared" si="7"/>
        <v>0</v>
      </c>
      <c r="AT43" s="19">
        <f t="shared" si="8"/>
        <v>0</v>
      </c>
    </row>
    <row r="44" spans="1:46" x14ac:dyDescent="0.3">
      <c r="A44" s="54">
        <f>'SCIENCE 1113 Paper 1 '!A44</f>
        <v>0</v>
      </c>
      <c r="B44" s="56">
        <f>'SCIENCE 1113 Paper 1 '!B44</f>
        <v>0</v>
      </c>
      <c r="C44" s="56">
        <f>'SCIENCE 1113 Paper 1 '!C44:C44</f>
        <v>0</v>
      </c>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52" t="str">
        <f t="shared" si="1"/>
        <v>There are 34 items missing marks</v>
      </c>
      <c r="AM44" s="10">
        <f t="shared" si="2"/>
        <v>34</v>
      </c>
      <c r="AN44" s="39" t="str">
        <f t="shared" si="3"/>
        <v xml:space="preserve"> </v>
      </c>
      <c r="AP44" s="19">
        <f t="shared" si="4"/>
        <v>0</v>
      </c>
      <c r="AQ44" s="13">
        <f t="shared" si="5"/>
        <v>0</v>
      </c>
      <c r="AR44" s="19">
        <f t="shared" si="6"/>
        <v>0</v>
      </c>
      <c r="AS44" s="13">
        <f t="shared" si="7"/>
        <v>0</v>
      </c>
      <c r="AT44" s="19">
        <f t="shared" si="8"/>
        <v>0</v>
      </c>
    </row>
    <row r="45" spans="1:46" x14ac:dyDescent="0.3">
      <c r="A45" s="54">
        <f>'SCIENCE 1113 Paper 1 '!A45</f>
        <v>0</v>
      </c>
      <c r="B45" s="56">
        <f>'SCIENCE 1113 Paper 1 '!B45</f>
        <v>0</v>
      </c>
      <c r="C45" s="56">
        <f>'SCIENCE 1113 Paper 1 '!C45:C45</f>
        <v>0</v>
      </c>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52" t="str">
        <f t="shared" si="1"/>
        <v>There are 34 items missing marks</v>
      </c>
      <c r="AM45" s="10">
        <f t="shared" si="2"/>
        <v>34</v>
      </c>
      <c r="AN45" s="39" t="str">
        <f t="shared" si="3"/>
        <v xml:space="preserve"> </v>
      </c>
      <c r="AP45" s="19">
        <f t="shared" si="4"/>
        <v>0</v>
      </c>
      <c r="AQ45" s="13">
        <f t="shared" si="5"/>
        <v>0</v>
      </c>
      <c r="AR45" s="19">
        <f t="shared" si="6"/>
        <v>0</v>
      </c>
      <c r="AS45" s="13">
        <f t="shared" si="7"/>
        <v>0</v>
      </c>
      <c r="AT45" s="19">
        <f t="shared" si="8"/>
        <v>0</v>
      </c>
    </row>
    <row r="46" spans="1:46" x14ac:dyDescent="0.3">
      <c r="A46" s="54">
        <f>'SCIENCE 1113 Paper 1 '!A46</f>
        <v>0</v>
      </c>
      <c r="B46" s="56">
        <f>'SCIENCE 1113 Paper 1 '!B46</f>
        <v>0</v>
      </c>
      <c r="C46" s="56">
        <f>'SCIENCE 1113 Paper 1 '!C46:C46</f>
        <v>0</v>
      </c>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52" t="str">
        <f t="shared" si="1"/>
        <v>There are 34 items missing marks</v>
      </c>
      <c r="AM46" s="10">
        <f t="shared" si="2"/>
        <v>34</v>
      </c>
      <c r="AN46" s="39" t="str">
        <f t="shared" si="3"/>
        <v xml:space="preserve"> </v>
      </c>
      <c r="AP46" s="19">
        <f t="shared" si="4"/>
        <v>0</v>
      </c>
      <c r="AQ46" s="13">
        <f t="shared" si="5"/>
        <v>0</v>
      </c>
      <c r="AR46" s="19">
        <f t="shared" si="6"/>
        <v>0</v>
      </c>
      <c r="AS46" s="13">
        <f t="shared" si="7"/>
        <v>0</v>
      </c>
      <c r="AT46" s="19">
        <f t="shared" si="8"/>
        <v>0</v>
      </c>
    </row>
    <row r="47" spans="1:46" x14ac:dyDescent="0.3">
      <c r="A47" s="54">
        <f>'SCIENCE 1113 Paper 1 '!A47</f>
        <v>0</v>
      </c>
      <c r="B47" s="56">
        <f>'SCIENCE 1113 Paper 1 '!B47</f>
        <v>0</v>
      </c>
      <c r="C47" s="56">
        <f>'SCIENCE 1113 Paper 1 '!C47:C47</f>
        <v>0</v>
      </c>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52" t="str">
        <f t="shared" si="1"/>
        <v>There are 34 items missing marks</v>
      </c>
      <c r="AM47" s="10">
        <f t="shared" si="2"/>
        <v>34</v>
      </c>
      <c r="AN47" s="39" t="str">
        <f t="shared" si="3"/>
        <v xml:space="preserve"> </v>
      </c>
      <c r="AP47" s="19">
        <f t="shared" si="4"/>
        <v>0</v>
      </c>
      <c r="AQ47" s="13">
        <f t="shared" si="5"/>
        <v>0</v>
      </c>
      <c r="AR47" s="19">
        <f t="shared" si="6"/>
        <v>0</v>
      </c>
      <c r="AS47" s="13">
        <f t="shared" si="7"/>
        <v>0</v>
      </c>
      <c r="AT47" s="19">
        <f t="shared" si="8"/>
        <v>0</v>
      </c>
    </row>
    <row r="48" spans="1:46" x14ac:dyDescent="0.3">
      <c r="A48" s="54">
        <f>'SCIENCE 1113 Paper 1 '!A48</f>
        <v>0</v>
      </c>
      <c r="B48" s="56">
        <f>'SCIENCE 1113 Paper 1 '!B48</f>
        <v>0</v>
      </c>
      <c r="C48" s="56">
        <f>'SCIENCE 1113 Paper 1 '!C48:C48</f>
        <v>0</v>
      </c>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52" t="str">
        <f t="shared" si="1"/>
        <v>There are 34 items missing marks</v>
      </c>
      <c r="AM48" s="10">
        <f t="shared" si="2"/>
        <v>34</v>
      </c>
      <c r="AN48" s="39" t="str">
        <f t="shared" si="3"/>
        <v xml:space="preserve"> </v>
      </c>
      <c r="AP48" s="19">
        <f t="shared" si="4"/>
        <v>0</v>
      </c>
      <c r="AQ48" s="13">
        <f t="shared" si="5"/>
        <v>0</v>
      </c>
      <c r="AR48" s="19">
        <f t="shared" si="6"/>
        <v>0</v>
      </c>
      <c r="AS48" s="13">
        <f t="shared" si="7"/>
        <v>0</v>
      </c>
      <c r="AT48" s="19">
        <f t="shared" si="8"/>
        <v>0</v>
      </c>
    </row>
    <row r="49" spans="1:46" x14ac:dyDescent="0.3">
      <c r="A49" s="54">
        <f>'SCIENCE 1113 Paper 1 '!A49</f>
        <v>0</v>
      </c>
      <c r="B49" s="56">
        <f>'SCIENCE 1113 Paper 1 '!B49</f>
        <v>0</v>
      </c>
      <c r="C49" s="56">
        <f>'SCIENCE 1113 Paper 1 '!C49:C49</f>
        <v>0</v>
      </c>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52" t="str">
        <f t="shared" si="1"/>
        <v>There are 34 items missing marks</v>
      </c>
      <c r="AM49" s="10">
        <f t="shared" si="2"/>
        <v>34</v>
      </c>
      <c r="AN49" s="39" t="str">
        <f t="shared" si="3"/>
        <v xml:space="preserve"> </v>
      </c>
      <c r="AP49" s="19">
        <f t="shared" si="4"/>
        <v>0</v>
      </c>
      <c r="AQ49" s="13">
        <f t="shared" si="5"/>
        <v>0</v>
      </c>
      <c r="AR49" s="19">
        <f t="shared" si="6"/>
        <v>0</v>
      </c>
      <c r="AS49" s="13">
        <f t="shared" si="7"/>
        <v>0</v>
      </c>
      <c r="AT49" s="19">
        <f t="shared" si="8"/>
        <v>0</v>
      </c>
    </row>
    <row r="50" spans="1:46" x14ac:dyDescent="0.3">
      <c r="A50" s="54">
        <f>'SCIENCE 1113 Paper 1 '!A50</f>
        <v>0</v>
      </c>
      <c r="B50" s="56">
        <f>'SCIENCE 1113 Paper 1 '!B50</f>
        <v>0</v>
      </c>
      <c r="C50" s="56">
        <f>'SCIENCE 1113 Paper 1 '!C50:C50</f>
        <v>0</v>
      </c>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52" t="str">
        <f t="shared" si="1"/>
        <v>There are 34 items missing marks</v>
      </c>
      <c r="AM50" s="10">
        <f t="shared" si="2"/>
        <v>34</v>
      </c>
      <c r="AN50" s="39" t="str">
        <f t="shared" si="3"/>
        <v xml:space="preserve"> </v>
      </c>
      <c r="AP50" s="19">
        <f t="shared" si="4"/>
        <v>0</v>
      </c>
      <c r="AQ50" s="13">
        <f t="shared" si="5"/>
        <v>0</v>
      </c>
      <c r="AR50" s="19">
        <f t="shared" si="6"/>
        <v>0</v>
      </c>
      <c r="AS50" s="13">
        <f t="shared" si="7"/>
        <v>0</v>
      </c>
      <c r="AT50" s="19">
        <f t="shared" si="8"/>
        <v>0</v>
      </c>
    </row>
    <row r="51" spans="1:46" x14ac:dyDescent="0.3">
      <c r="A51" s="54">
        <f>'SCIENCE 1113 Paper 1 '!A51</f>
        <v>0</v>
      </c>
      <c r="B51" s="56">
        <f>'SCIENCE 1113 Paper 1 '!B51</f>
        <v>0</v>
      </c>
      <c r="C51" s="56">
        <f>'SCIENCE 1113 Paper 1 '!C51:C51</f>
        <v>0</v>
      </c>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52" t="str">
        <f t="shared" si="1"/>
        <v>There are 34 items missing marks</v>
      </c>
      <c r="AM51" s="10">
        <f t="shared" si="2"/>
        <v>34</v>
      </c>
      <c r="AN51" s="39" t="str">
        <f t="shared" si="3"/>
        <v xml:space="preserve"> </v>
      </c>
      <c r="AP51" s="19">
        <f t="shared" si="4"/>
        <v>0</v>
      </c>
      <c r="AQ51" s="13">
        <f t="shared" si="5"/>
        <v>0</v>
      </c>
      <c r="AR51" s="19">
        <f t="shared" si="6"/>
        <v>0</v>
      </c>
      <c r="AS51" s="13">
        <f t="shared" si="7"/>
        <v>0</v>
      </c>
      <c r="AT51" s="19">
        <f t="shared" si="8"/>
        <v>0</v>
      </c>
    </row>
    <row r="52" spans="1:46" x14ac:dyDescent="0.3">
      <c r="A52" s="54">
        <f>'SCIENCE 1113 Paper 1 '!A52</f>
        <v>0</v>
      </c>
      <c r="B52" s="56">
        <f>'SCIENCE 1113 Paper 1 '!B52</f>
        <v>0</v>
      </c>
      <c r="C52" s="56">
        <f>'SCIENCE 1113 Paper 1 '!C52:C52</f>
        <v>0</v>
      </c>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52" t="str">
        <f t="shared" si="1"/>
        <v>There are 34 items missing marks</v>
      </c>
      <c r="AM52" s="10">
        <f t="shared" si="2"/>
        <v>34</v>
      </c>
      <c r="AN52" s="39" t="str">
        <f t="shared" si="3"/>
        <v xml:space="preserve"> </v>
      </c>
      <c r="AP52" s="19">
        <f t="shared" si="4"/>
        <v>0</v>
      </c>
      <c r="AQ52" s="13">
        <f t="shared" si="5"/>
        <v>0</v>
      </c>
      <c r="AR52" s="19">
        <f t="shared" si="6"/>
        <v>0</v>
      </c>
      <c r="AS52" s="13">
        <f t="shared" si="7"/>
        <v>0</v>
      </c>
      <c r="AT52" s="19">
        <f t="shared" si="8"/>
        <v>0</v>
      </c>
    </row>
    <row r="53" spans="1:46" x14ac:dyDescent="0.3">
      <c r="A53" s="54">
        <f>'SCIENCE 1113 Paper 1 '!A53</f>
        <v>0</v>
      </c>
      <c r="B53" s="56">
        <f>'SCIENCE 1113 Paper 1 '!B53</f>
        <v>0</v>
      </c>
      <c r="C53" s="56">
        <f>'SCIENCE 1113 Paper 1 '!C53:C53</f>
        <v>0</v>
      </c>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52" t="str">
        <f t="shared" si="1"/>
        <v>There are 34 items missing marks</v>
      </c>
      <c r="AM53" s="10">
        <f t="shared" si="2"/>
        <v>34</v>
      </c>
      <c r="AN53" s="39" t="str">
        <f t="shared" si="3"/>
        <v xml:space="preserve"> </v>
      </c>
      <c r="AP53" s="19">
        <f t="shared" si="4"/>
        <v>0</v>
      </c>
      <c r="AQ53" s="13">
        <f t="shared" si="5"/>
        <v>0</v>
      </c>
      <c r="AR53" s="19">
        <f t="shared" si="6"/>
        <v>0</v>
      </c>
      <c r="AS53" s="13">
        <f t="shared" si="7"/>
        <v>0</v>
      </c>
      <c r="AT53" s="19">
        <f t="shared" si="8"/>
        <v>0</v>
      </c>
    </row>
    <row r="54" spans="1:46" x14ac:dyDescent="0.3">
      <c r="A54" s="54">
        <f>'SCIENCE 1113 Paper 1 '!A54</f>
        <v>0</v>
      </c>
      <c r="B54" s="56">
        <f>'SCIENCE 1113 Paper 1 '!B54</f>
        <v>0</v>
      </c>
      <c r="C54" s="56">
        <f>'SCIENCE 1113 Paper 1 '!C54:C54</f>
        <v>0</v>
      </c>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52" t="str">
        <f t="shared" si="1"/>
        <v>There are 34 items missing marks</v>
      </c>
      <c r="AM54" s="10">
        <f t="shared" si="2"/>
        <v>34</v>
      </c>
      <c r="AN54" s="39" t="str">
        <f t="shared" si="3"/>
        <v xml:space="preserve"> </v>
      </c>
      <c r="AP54" s="19">
        <f t="shared" si="4"/>
        <v>0</v>
      </c>
      <c r="AQ54" s="13">
        <f t="shared" si="5"/>
        <v>0</v>
      </c>
      <c r="AR54" s="19">
        <f t="shared" si="6"/>
        <v>0</v>
      </c>
      <c r="AS54" s="13">
        <f t="shared" si="7"/>
        <v>0</v>
      </c>
      <c r="AT54" s="19">
        <f t="shared" si="8"/>
        <v>0</v>
      </c>
    </row>
    <row r="55" spans="1:46" x14ac:dyDescent="0.3">
      <c r="A55" s="54">
        <f>'SCIENCE 1113 Paper 1 '!A55</f>
        <v>0</v>
      </c>
      <c r="B55" s="56">
        <f>'SCIENCE 1113 Paper 1 '!B55</f>
        <v>0</v>
      </c>
      <c r="C55" s="56">
        <f>'SCIENCE 1113 Paper 1 '!C55:C55</f>
        <v>0</v>
      </c>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52" t="str">
        <f t="shared" si="1"/>
        <v>There are 34 items missing marks</v>
      </c>
      <c r="AM55" s="10">
        <f t="shared" si="2"/>
        <v>34</v>
      </c>
      <c r="AN55" s="39" t="str">
        <f t="shared" si="3"/>
        <v xml:space="preserve"> </v>
      </c>
      <c r="AP55" s="19">
        <f t="shared" si="4"/>
        <v>0</v>
      </c>
      <c r="AQ55" s="13">
        <f t="shared" si="5"/>
        <v>0</v>
      </c>
      <c r="AR55" s="19">
        <f t="shared" si="6"/>
        <v>0</v>
      </c>
      <c r="AS55" s="13">
        <f t="shared" si="7"/>
        <v>0</v>
      </c>
      <c r="AT55" s="19">
        <f t="shared" si="8"/>
        <v>0</v>
      </c>
    </row>
    <row r="56" spans="1:46" x14ac:dyDescent="0.3">
      <c r="A56" s="54">
        <f>'SCIENCE 1113 Paper 1 '!A56</f>
        <v>0</v>
      </c>
      <c r="B56" s="56">
        <f>'SCIENCE 1113 Paper 1 '!B56</f>
        <v>0</v>
      </c>
      <c r="C56" s="56">
        <f>'SCIENCE 1113 Paper 1 '!C56:C56</f>
        <v>0</v>
      </c>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52" t="str">
        <f t="shared" si="1"/>
        <v>There are 34 items missing marks</v>
      </c>
      <c r="AM56" s="10">
        <f t="shared" si="2"/>
        <v>34</v>
      </c>
      <c r="AN56" s="39" t="str">
        <f t="shared" si="3"/>
        <v xml:space="preserve"> </v>
      </c>
      <c r="AP56" s="19">
        <f t="shared" si="4"/>
        <v>0</v>
      </c>
      <c r="AQ56" s="13">
        <f t="shared" si="5"/>
        <v>0</v>
      </c>
      <c r="AR56" s="19">
        <f t="shared" si="6"/>
        <v>0</v>
      </c>
      <c r="AS56" s="13">
        <f t="shared" si="7"/>
        <v>0</v>
      </c>
      <c r="AT56" s="19">
        <f t="shared" si="8"/>
        <v>0</v>
      </c>
    </row>
    <row r="57" spans="1:46" x14ac:dyDescent="0.3">
      <c r="A57" s="54">
        <f>'SCIENCE 1113 Paper 1 '!A57</f>
        <v>0</v>
      </c>
      <c r="B57" s="56">
        <f>'SCIENCE 1113 Paper 1 '!B57</f>
        <v>0</v>
      </c>
      <c r="C57" s="56">
        <f>'SCIENCE 1113 Paper 1 '!C57:C57</f>
        <v>0</v>
      </c>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52" t="str">
        <f t="shared" si="1"/>
        <v>There are 34 items missing marks</v>
      </c>
      <c r="AM57" s="10">
        <f t="shared" si="2"/>
        <v>34</v>
      </c>
      <c r="AN57" s="39" t="str">
        <f t="shared" si="3"/>
        <v xml:space="preserve"> </v>
      </c>
      <c r="AP57" s="19">
        <f t="shared" si="4"/>
        <v>0</v>
      </c>
      <c r="AQ57" s="13">
        <f t="shared" si="5"/>
        <v>0</v>
      </c>
      <c r="AR57" s="19">
        <f t="shared" si="6"/>
        <v>0</v>
      </c>
      <c r="AS57" s="13">
        <f t="shared" si="7"/>
        <v>0</v>
      </c>
      <c r="AT57" s="19">
        <f t="shared" si="8"/>
        <v>0</v>
      </c>
    </row>
    <row r="58" spans="1:46" x14ac:dyDescent="0.3">
      <c r="AK58" s="37"/>
      <c r="AL58" s="38"/>
      <c r="AM58" s="38"/>
    </row>
  </sheetData>
  <sheetProtection password="CC7B" sheet="1" objects="1" scenarios="1" insertRows="0" selectLockedCells="1"/>
  <mergeCells count="3">
    <mergeCell ref="AP4:AS4"/>
    <mergeCell ref="A8:B8"/>
    <mergeCell ref="AT4:AT5"/>
  </mergeCells>
  <dataValidations count="4">
    <dataValidation type="list" operator="equal" allowBlank="1" showInputMessage="1" showErrorMessage="1" sqref="E9:F57 I9:K57 AB9:AB57 O9:P57 AD9:AG57 R9:T57 W9:Z57 AI9:AK57">
      <formula1>"0,1"</formula1>
    </dataValidation>
    <dataValidation type="list" operator="equal" allowBlank="1" showInputMessage="1" showErrorMessage="1" sqref="G9:H57 V9:V57 AH9:AH57 AC9:AC57 D9:D57 L9:L57 N9:N57 Q9:Q57">
      <formula1>"0,1,2"</formula1>
    </dataValidation>
    <dataValidation type="list" operator="equal" allowBlank="1" showInputMessage="1" showErrorMessage="1" sqref="U9:U57 M9:M57">
      <formula1>"0,1,2,3"</formula1>
    </dataValidation>
    <dataValidation type="list" operator="equal" allowBlank="1" showInputMessage="1" showErrorMessage="1" sqref="AA9:AA57">
      <formula1>"0,1,2,3,4"</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I57"/>
  <sheetViews>
    <sheetView showGridLines="0" workbookViewId="0">
      <pane xSplit="3" ySplit="7" topLeftCell="D8" activePane="bottomRight" state="frozen"/>
      <selection pane="topRight" activeCell="C1" sqref="C1"/>
      <selection pane="bottomLeft" activeCell="A9" sqref="A9"/>
      <selection pane="bottomRight" activeCell="J8" sqref="J8"/>
    </sheetView>
  </sheetViews>
  <sheetFormatPr defaultRowHeight="14.4" x14ac:dyDescent="0.3"/>
  <cols>
    <col min="1" max="2" width="20.77734375" style="62" customWidth="1"/>
    <col min="3" max="3" width="25.77734375" style="63" customWidth="1"/>
    <col min="4" max="4" width="25.77734375" style="61" customWidth="1"/>
    <col min="5" max="5" width="14.109375" style="61" customWidth="1"/>
    <col min="6" max="7" width="13.88671875" style="61" customWidth="1"/>
    <col min="8" max="8" width="13.88671875" style="62" customWidth="1"/>
    <col min="9" max="9" width="14.109375" style="61" customWidth="1"/>
    <col min="10" max="16384" width="8.88671875" style="62"/>
  </cols>
  <sheetData>
    <row r="1" spans="1:9" s="51" customFormat="1" ht="70.05" customHeight="1" x14ac:dyDescent="0.3">
      <c r="C1" s="59"/>
      <c r="D1" s="52"/>
      <c r="E1" s="52"/>
      <c r="F1" s="52"/>
      <c r="G1" s="52"/>
      <c r="I1" s="52"/>
    </row>
    <row r="2" spans="1:9" s="51" customFormat="1" ht="22.95" customHeight="1" x14ac:dyDescent="0.4">
      <c r="A2" s="35" t="s">
        <v>33</v>
      </c>
      <c r="B2" s="53"/>
      <c r="C2" s="60"/>
      <c r="D2" s="52"/>
      <c r="E2" s="52"/>
      <c r="F2" s="52"/>
      <c r="G2" s="52"/>
      <c r="I2" s="52"/>
    </row>
    <row r="3" spans="1:9" s="51" customFormat="1" ht="22.95" customHeight="1" x14ac:dyDescent="0.4">
      <c r="A3" s="35" t="s">
        <v>34</v>
      </c>
      <c r="B3" s="53"/>
      <c r="C3" s="60"/>
      <c r="D3" s="26" t="s">
        <v>96</v>
      </c>
      <c r="E3" s="76">
        <f>AVERAGEIF($C$9:$C$57,$C$9,$E$9:$E$57)</f>
        <v>0</v>
      </c>
      <c r="F3" s="76">
        <f>AVERAGEIF($C$9:$C$57,$C$9,F$9:F$57)</f>
        <v>0</v>
      </c>
      <c r="G3" s="76">
        <f>AVERAGEIF($C$9:$C$57,$C$9,G$9:G$57)</f>
        <v>0</v>
      </c>
      <c r="H3" s="76">
        <f>AVERAGEIF($C$9:$C$57,$C$9,H$9:H$57)</f>
        <v>0</v>
      </c>
      <c r="I3" s="76">
        <f>AVERAGEIF($C$9:$C$57,$C$9,I$9:I$57)</f>
        <v>0</v>
      </c>
    </row>
    <row r="4" spans="1:9" s="51" customFormat="1" ht="22.95" customHeight="1" x14ac:dyDescent="0.4">
      <c r="A4" s="35" t="s">
        <v>12</v>
      </c>
      <c r="B4" s="53"/>
      <c r="C4" s="60"/>
      <c r="D4" s="52"/>
      <c r="E4" s="94" t="s">
        <v>8</v>
      </c>
      <c r="F4" s="94"/>
      <c r="G4" s="94"/>
      <c r="H4" s="94"/>
      <c r="I4" s="95" t="s">
        <v>14</v>
      </c>
    </row>
    <row r="5" spans="1:9" s="51" customFormat="1" ht="14.4" customHeight="1" x14ac:dyDescent="0.3">
      <c r="C5" s="59"/>
      <c r="D5" s="52"/>
      <c r="E5" s="98" t="s">
        <v>22</v>
      </c>
      <c r="F5" s="98" t="s">
        <v>23</v>
      </c>
      <c r="G5" s="98" t="s">
        <v>24</v>
      </c>
      <c r="H5" s="98" t="s">
        <v>25</v>
      </c>
      <c r="I5" s="96"/>
    </row>
    <row r="6" spans="1:9" s="51" customFormat="1" ht="22.8" customHeight="1" x14ac:dyDescent="0.3">
      <c r="C6" s="59"/>
      <c r="D6" s="79"/>
      <c r="E6" s="98"/>
      <c r="F6" s="98"/>
      <c r="G6" s="98"/>
      <c r="H6" s="98"/>
      <c r="I6" s="97"/>
    </row>
    <row r="7" spans="1:9" s="51" customFormat="1" ht="22.8" customHeight="1" x14ac:dyDescent="0.3">
      <c r="C7" s="59"/>
      <c r="D7" s="25" t="s">
        <v>5</v>
      </c>
      <c r="E7" s="24">
        <f>SUM('SCIENCE 1113 Paper 1 '!AS7,'SCIENCE 1113 Paper 2'!AP7)</f>
        <v>28</v>
      </c>
      <c r="F7" s="24">
        <f>SUM('SCIENCE 1113 Paper 1 '!AT7,'SCIENCE 1113 Paper 2'!AQ7)</f>
        <v>27</v>
      </c>
      <c r="G7" s="24">
        <f>SUM('SCIENCE 1113 Paper 1 '!AU7,'SCIENCE 1113 Paper 2'!AR7)</f>
        <v>25</v>
      </c>
      <c r="H7" s="24">
        <f>SUM('SCIENCE 1113 Paper 1 '!AV7,'SCIENCE 1113 Paper 2'!AS7)</f>
        <v>20</v>
      </c>
      <c r="I7" s="24">
        <f>'SCIENCE 1113 Paper 1 '!AW7+'SCIENCE 1113 Paper 2'!AT7</f>
        <v>100</v>
      </c>
    </row>
    <row r="8" spans="1:9" ht="21" x14ac:dyDescent="0.4">
      <c r="A8" s="92" t="s">
        <v>7</v>
      </c>
      <c r="B8" s="93"/>
      <c r="C8" s="67" t="s">
        <v>93</v>
      </c>
      <c r="D8" s="52"/>
      <c r="E8" s="52"/>
      <c r="F8" s="52"/>
      <c r="G8" s="52"/>
      <c r="H8" s="51"/>
      <c r="I8" s="52"/>
    </row>
    <row r="9" spans="1:9" x14ac:dyDescent="0.3">
      <c r="A9" s="49">
        <f>'SCIENCE 1113 Paper 1 '!A9</f>
        <v>0</v>
      </c>
      <c r="B9" s="49">
        <f>'SCIENCE 1113 Paper 1 '!B9</f>
        <v>0</v>
      </c>
      <c r="C9" s="50">
        <f>'SCIENCE 1113 Paper 1 '!C9:C9</f>
        <v>0</v>
      </c>
      <c r="E9" s="29">
        <f>SUM('SCIENCE 1113 Paper 1 '!AS9,'SCIENCE 1113 Paper 2'!AP9)</f>
        <v>0</v>
      </c>
      <c r="F9" s="30">
        <f>SUM('SCIENCE 1113 Paper 1 '!AT9,'SCIENCE 1113 Paper 2'!AQ9)</f>
        <v>0</v>
      </c>
      <c r="G9" s="29">
        <f>SUM('SCIENCE 1113 Paper 1 '!AU9,'SCIENCE 1113 Paper 2'!AR9)</f>
        <v>0</v>
      </c>
      <c r="H9" s="30">
        <f>SUM('SCIENCE 1113 Paper 1 '!AV9,'SCIENCE 1113 Paper 2'!AS9)</f>
        <v>0</v>
      </c>
      <c r="I9" s="34">
        <f>'SCIENCE 1113 Paper 1 '!AW9+'SCIENCE 1113 Paper 2'!AT9</f>
        <v>0</v>
      </c>
    </row>
    <row r="10" spans="1:9" x14ac:dyDescent="0.3">
      <c r="A10" s="49">
        <f>'SCIENCE 1113 Paper 1 '!A10</f>
        <v>0</v>
      </c>
      <c r="B10" s="49">
        <f>'SCIENCE 1113 Paper 1 '!B10</f>
        <v>0</v>
      </c>
      <c r="C10" s="50">
        <f>'SCIENCE 1113 Paper 1 '!C10:C10</f>
        <v>0</v>
      </c>
      <c r="E10" s="29">
        <f>SUM('SCIENCE 1113 Paper 1 '!AS10,'SCIENCE 1113 Paper 2'!AP10)</f>
        <v>0</v>
      </c>
      <c r="F10" s="30">
        <f>SUM('SCIENCE 1113 Paper 1 '!AT10,'SCIENCE 1113 Paper 2'!AQ10)</f>
        <v>0</v>
      </c>
      <c r="G10" s="29">
        <f>SUM('SCIENCE 1113 Paper 1 '!AU10,'SCIENCE 1113 Paper 2'!AR10)</f>
        <v>0</v>
      </c>
      <c r="H10" s="30">
        <f>SUM('SCIENCE 1113 Paper 1 '!AV10,'SCIENCE 1113 Paper 2'!AS10)</f>
        <v>0</v>
      </c>
      <c r="I10" s="34">
        <f>'SCIENCE 1113 Paper 1 '!AW10+'SCIENCE 1113 Paper 2'!AT10</f>
        <v>0</v>
      </c>
    </row>
    <row r="11" spans="1:9" x14ac:dyDescent="0.3">
      <c r="A11" s="49">
        <f>'SCIENCE 1113 Paper 1 '!A11</f>
        <v>0</v>
      </c>
      <c r="B11" s="49">
        <f>'SCIENCE 1113 Paper 1 '!B11</f>
        <v>0</v>
      </c>
      <c r="C11" s="50">
        <f>'SCIENCE 1113 Paper 1 '!C11:C11</f>
        <v>0</v>
      </c>
      <c r="E11" s="29">
        <f>SUM('SCIENCE 1113 Paper 1 '!AS11,'SCIENCE 1113 Paper 2'!AP11)</f>
        <v>0</v>
      </c>
      <c r="F11" s="30">
        <f>SUM('SCIENCE 1113 Paper 1 '!AT11,'SCIENCE 1113 Paper 2'!AQ11)</f>
        <v>0</v>
      </c>
      <c r="G11" s="29">
        <f>SUM('SCIENCE 1113 Paper 1 '!AU11,'SCIENCE 1113 Paper 2'!AR11)</f>
        <v>0</v>
      </c>
      <c r="H11" s="30">
        <f>SUM('SCIENCE 1113 Paper 1 '!AV11,'SCIENCE 1113 Paper 2'!AS11)</f>
        <v>0</v>
      </c>
      <c r="I11" s="34">
        <f>'SCIENCE 1113 Paper 1 '!AW11+'SCIENCE 1113 Paper 2'!AT11</f>
        <v>0</v>
      </c>
    </row>
    <row r="12" spans="1:9" x14ac:dyDescent="0.3">
      <c r="A12" s="49">
        <f>'SCIENCE 1113 Paper 1 '!A12</f>
        <v>0</v>
      </c>
      <c r="B12" s="49">
        <f>'SCIENCE 1113 Paper 1 '!B12</f>
        <v>0</v>
      </c>
      <c r="C12" s="50">
        <f>'SCIENCE 1113 Paper 1 '!C12:C12</f>
        <v>0</v>
      </c>
      <c r="E12" s="29">
        <f>SUM('SCIENCE 1113 Paper 1 '!AS12,'SCIENCE 1113 Paper 2'!AP12)</f>
        <v>0</v>
      </c>
      <c r="F12" s="30">
        <f>SUM('SCIENCE 1113 Paper 1 '!AT12,'SCIENCE 1113 Paper 2'!AQ12)</f>
        <v>0</v>
      </c>
      <c r="G12" s="29">
        <f>SUM('SCIENCE 1113 Paper 1 '!AU12,'SCIENCE 1113 Paper 2'!AR12)</f>
        <v>0</v>
      </c>
      <c r="H12" s="30">
        <f>SUM('SCIENCE 1113 Paper 1 '!AV12,'SCIENCE 1113 Paper 2'!AS12)</f>
        <v>0</v>
      </c>
      <c r="I12" s="34">
        <f>'SCIENCE 1113 Paper 1 '!AW12+'SCIENCE 1113 Paper 2'!AT12</f>
        <v>0</v>
      </c>
    </row>
    <row r="13" spans="1:9" x14ac:dyDescent="0.3">
      <c r="A13" s="49">
        <f>'SCIENCE 1113 Paper 1 '!A13</f>
        <v>0</v>
      </c>
      <c r="B13" s="49">
        <f>'SCIENCE 1113 Paper 1 '!B13</f>
        <v>0</v>
      </c>
      <c r="C13" s="50">
        <f>'SCIENCE 1113 Paper 1 '!C13:C13</f>
        <v>0</v>
      </c>
      <c r="E13" s="29">
        <f>SUM('SCIENCE 1113 Paper 1 '!AS13,'SCIENCE 1113 Paper 2'!AP13)</f>
        <v>0</v>
      </c>
      <c r="F13" s="30">
        <f>SUM('SCIENCE 1113 Paper 1 '!AT13,'SCIENCE 1113 Paper 2'!AQ13)</f>
        <v>0</v>
      </c>
      <c r="G13" s="29">
        <f>SUM('SCIENCE 1113 Paper 1 '!AU13,'SCIENCE 1113 Paper 2'!AR13)</f>
        <v>0</v>
      </c>
      <c r="H13" s="30">
        <f>SUM('SCIENCE 1113 Paper 1 '!AV13,'SCIENCE 1113 Paper 2'!AS13)</f>
        <v>0</v>
      </c>
      <c r="I13" s="34">
        <f>'SCIENCE 1113 Paper 1 '!AW13+'SCIENCE 1113 Paper 2'!AT13</f>
        <v>0</v>
      </c>
    </row>
    <row r="14" spans="1:9" x14ac:dyDescent="0.3">
      <c r="A14" s="49">
        <f>'SCIENCE 1113 Paper 1 '!A14</f>
        <v>0</v>
      </c>
      <c r="B14" s="49">
        <f>'SCIENCE 1113 Paper 1 '!B14</f>
        <v>0</v>
      </c>
      <c r="C14" s="50">
        <f>'SCIENCE 1113 Paper 1 '!C14:C14</f>
        <v>0</v>
      </c>
      <c r="E14" s="29">
        <f>SUM('SCIENCE 1113 Paper 1 '!AS14,'SCIENCE 1113 Paper 2'!AP14)</f>
        <v>0</v>
      </c>
      <c r="F14" s="30">
        <f>SUM('SCIENCE 1113 Paper 1 '!AT14,'SCIENCE 1113 Paper 2'!AQ14)</f>
        <v>0</v>
      </c>
      <c r="G14" s="29">
        <f>SUM('SCIENCE 1113 Paper 1 '!AU14,'SCIENCE 1113 Paper 2'!AR14)</f>
        <v>0</v>
      </c>
      <c r="H14" s="30">
        <f>SUM('SCIENCE 1113 Paper 1 '!AV14,'SCIENCE 1113 Paper 2'!AS14)</f>
        <v>0</v>
      </c>
      <c r="I14" s="34">
        <f>'SCIENCE 1113 Paper 1 '!AW14+'SCIENCE 1113 Paper 2'!AT14</f>
        <v>0</v>
      </c>
    </row>
    <row r="15" spans="1:9" x14ac:dyDescent="0.3">
      <c r="A15" s="49">
        <f>'SCIENCE 1113 Paper 1 '!A15</f>
        <v>0</v>
      </c>
      <c r="B15" s="49">
        <f>'SCIENCE 1113 Paper 1 '!B15</f>
        <v>0</v>
      </c>
      <c r="C15" s="50">
        <f>'SCIENCE 1113 Paper 1 '!C15:C15</f>
        <v>0</v>
      </c>
      <c r="E15" s="29">
        <f>SUM('SCIENCE 1113 Paper 1 '!AS15,'SCIENCE 1113 Paper 2'!AP15)</f>
        <v>0</v>
      </c>
      <c r="F15" s="30">
        <f>SUM('SCIENCE 1113 Paper 1 '!AT15,'SCIENCE 1113 Paper 2'!AQ15)</f>
        <v>0</v>
      </c>
      <c r="G15" s="29">
        <f>SUM('SCIENCE 1113 Paper 1 '!AU15,'SCIENCE 1113 Paper 2'!AR15)</f>
        <v>0</v>
      </c>
      <c r="H15" s="30">
        <f>SUM('SCIENCE 1113 Paper 1 '!AV15,'SCIENCE 1113 Paper 2'!AS15)</f>
        <v>0</v>
      </c>
      <c r="I15" s="34">
        <f>'SCIENCE 1113 Paper 1 '!AW15+'SCIENCE 1113 Paper 2'!AT15</f>
        <v>0</v>
      </c>
    </row>
    <row r="16" spans="1:9" x14ac:dyDescent="0.3">
      <c r="A16" s="49">
        <f>'SCIENCE 1113 Paper 1 '!A16</f>
        <v>0</v>
      </c>
      <c r="B16" s="49">
        <f>'SCIENCE 1113 Paper 1 '!B16</f>
        <v>0</v>
      </c>
      <c r="C16" s="50">
        <f>'SCIENCE 1113 Paper 1 '!C16:C16</f>
        <v>0</v>
      </c>
      <c r="E16" s="29">
        <f>SUM('SCIENCE 1113 Paper 1 '!AS16,'SCIENCE 1113 Paper 2'!AP16)</f>
        <v>0</v>
      </c>
      <c r="F16" s="30">
        <f>SUM('SCIENCE 1113 Paper 1 '!AT16,'SCIENCE 1113 Paper 2'!AQ16)</f>
        <v>0</v>
      </c>
      <c r="G16" s="29">
        <f>SUM('SCIENCE 1113 Paper 1 '!AU16,'SCIENCE 1113 Paper 2'!AR16)</f>
        <v>0</v>
      </c>
      <c r="H16" s="30">
        <f>SUM('SCIENCE 1113 Paper 1 '!AV16,'SCIENCE 1113 Paper 2'!AS16)</f>
        <v>0</v>
      </c>
      <c r="I16" s="34">
        <f>'SCIENCE 1113 Paper 1 '!AW16+'SCIENCE 1113 Paper 2'!AT16</f>
        <v>0</v>
      </c>
    </row>
    <row r="17" spans="1:9" x14ac:dyDescent="0.3">
      <c r="A17" s="49">
        <f>'SCIENCE 1113 Paper 1 '!A17</f>
        <v>0</v>
      </c>
      <c r="B17" s="49">
        <f>'SCIENCE 1113 Paper 1 '!B17</f>
        <v>0</v>
      </c>
      <c r="C17" s="50">
        <f>'SCIENCE 1113 Paper 1 '!C17:C17</f>
        <v>0</v>
      </c>
      <c r="E17" s="29">
        <f>SUM('SCIENCE 1113 Paper 1 '!AS17,'SCIENCE 1113 Paper 2'!AP17)</f>
        <v>0</v>
      </c>
      <c r="F17" s="30">
        <f>SUM('SCIENCE 1113 Paper 1 '!AT17,'SCIENCE 1113 Paper 2'!AQ17)</f>
        <v>0</v>
      </c>
      <c r="G17" s="29">
        <f>SUM('SCIENCE 1113 Paper 1 '!AU17,'SCIENCE 1113 Paper 2'!AR17)</f>
        <v>0</v>
      </c>
      <c r="H17" s="30">
        <f>SUM('SCIENCE 1113 Paper 1 '!AV17,'SCIENCE 1113 Paper 2'!AS17)</f>
        <v>0</v>
      </c>
      <c r="I17" s="34">
        <f>'SCIENCE 1113 Paper 1 '!AW17+'SCIENCE 1113 Paper 2'!AT17</f>
        <v>0</v>
      </c>
    </row>
    <row r="18" spans="1:9" x14ac:dyDescent="0.3">
      <c r="A18" s="49">
        <f>'SCIENCE 1113 Paper 1 '!A18</f>
        <v>0</v>
      </c>
      <c r="B18" s="49">
        <f>'SCIENCE 1113 Paper 1 '!B18</f>
        <v>0</v>
      </c>
      <c r="C18" s="50">
        <f>'SCIENCE 1113 Paper 1 '!C18:C18</f>
        <v>0</v>
      </c>
      <c r="E18" s="29">
        <f>SUM('SCIENCE 1113 Paper 1 '!AS18,'SCIENCE 1113 Paper 2'!AP18)</f>
        <v>0</v>
      </c>
      <c r="F18" s="30">
        <f>SUM('SCIENCE 1113 Paper 1 '!AT18,'SCIENCE 1113 Paper 2'!AQ18)</f>
        <v>0</v>
      </c>
      <c r="G18" s="29">
        <f>SUM('SCIENCE 1113 Paper 1 '!AU18,'SCIENCE 1113 Paper 2'!AR18)</f>
        <v>0</v>
      </c>
      <c r="H18" s="30">
        <f>SUM('SCIENCE 1113 Paper 1 '!AV18,'SCIENCE 1113 Paper 2'!AS18)</f>
        <v>0</v>
      </c>
      <c r="I18" s="34">
        <f>'SCIENCE 1113 Paper 1 '!AW18+'SCIENCE 1113 Paper 2'!AT18</f>
        <v>0</v>
      </c>
    </row>
    <row r="19" spans="1:9" x14ac:dyDescent="0.3">
      <c r="A19" s="49">
        <f>'SCIENCE 1113 Paper 1 '!A19</f>
        <v>0</v>
      </c>
      <c r="B19" s="49">
        <f>'SCIENCE 1113 Paper 1 '!B19</f>
        <v>0</v>
      </c>
      <c r="C19" s="50">
        <f>'SCIENCE 1113 Paper 1 '!C19:C19</f>
        <v>0</v>
      </c>
      <c r="E19" s="29">
        <f>SUM('SCIENCE 1113 Paper 1 '!AS19,'SCIENCE 1113 Paper 2'!AP19)</f>
        <v>0</v>
      </c>
      <c r="F19" s="30">
        <f>SUM('SCIENCE 1113 Paper 1 '!AT19,'SCIENCE 1113 Paper 2'!AQ19)</f>
        <v>0</v>
      </c>
      <c r="G19" s="29">
        <f>SUM('SCIENCE 1113 Paper 1 '!AU19,'SCIENCE 1113 Paper 2'!AR19)</f>
        <v>0</v>
      </c>
      <c r="H19" s="30">
        <f>SUM('SCIENCE 1113 Paper 1 '!AV19,'SCIENCE 1113 Paper 2'!AS19)</f>
        <v>0</v>
      </c>
      <c r="I19" s="34">
        <f>'SCIENCE 1113 Paper 1 '!AW19+'SCIENCE 1113 Paper 2'!AT19</f>
        <v>0</v>
      </c>
    </row>
    <row r="20" spans="1:9" x14ac:dyDescent="0.3">
      <c r="A20" s="49">
        <f>'SCIENCE 1113 Paper 1 '!A20</f>
        <v>0</v>
      </c>
      <c r="B20" s="49">
        <f>'SCIENCE 1113 Paper 1 '!B20</f>
        <v>0</v>
      </c>
      <c r="C20" s="50">
        <f>'SCIENCE 1113 Paper 1 '!C20:C20</f>
        <v>0</v>
      </c>
      <c r="E20" s="29">
        <f>SUM('SCIENCE 1113 Paper 1 '!AS20,'SCIENCE 1113 Paper 2'!AP20)</f>
        <v>0</v>
      </c>
      <c r="F20" s="30">
        <f>SUM('SCIENCE 1113 Paper 1 '!AT20,'SCIENCE 1113 Paper 2'!AQ20)</f>
        <v>0</v>
      </c>
      <c r="G20" s="29">
        <f>SUM('SCIENCE 1113 Paper 1 '!AU20,'SCIENCE 1113 Paper 2'!AR20)</f>
        <v>0</v>
      </c>
      <c r="H20" s="30">
        <f>SUM('SCIENCE 1113 Paper 1 '!AV20,'SCIENCE 1113 Paper 2'!AS20)</f>
        <v>0</v>
      </c>
      <c r="I20" s="34">
        <f>'SCIENCE 1113 Paper 1 '!AW20+'SCIENCE 1113 Paper 2'!AT20</f>
        <v>0</v>
      </c>
    </row>
    <row r="21" spans="1:9" x14ac:dyDescent="0.3">
      <c r="A21" s="49">
        <f>'SCIENCE 1113 Paper 1 '!A21</f>
        <v>0</v>
      </c>
      <c r="B21" s="49">
        <f>'SCIENCE 1113 Paper 1 '!B21</f>
        <v>0</v>
      </c>
      <c r="C21" s="50">
        <f>'SCIENCE 1113 Paper 1 '!C21:C21</f>
        <v>0</v>
      </c>
      <c r="E21" s="29">
        <f>SUM('SCIENCE 1113 Paper 1 '!AS21,'SCIENCE 1113 Paper 2'!AP21)</f>
        <v>0</v>
      </c>
      <c r="F21" s="30">
        <f>SUM('SCIENCE 1113 Paper 1 '!AT21,'SCIENCE 1113 Paper 2'!AQ21)</f>
        <v>0</v>
      </c>
      <c r="G21" s="29">
        <f>SUM('SCIENCE 1113 Paper 1 '!AU21,'SCIENCE 1113 Paper 2'!AR21)</f>
        <v>0</v>
      </c>
      <c r="H21" s="30">
        <f>SUM('SCIENCE 1113 Paper 1 '!AV21,'SCIENCE 1113 Paper 2'!AS21)</f>
        <v>0</v>
      </c>
      <c r="I21" s="34">
        <f>'SCIENCE 1113 Paper 1 '!AW21+'SCIENCE 1113 Paper 2'!AT21</f>
        <v>0</v>
      </c>
    </row>
    <row r="22" spans="1:9" x14ac:dyDescent="0.3">
      <c r="A22" s="49">
        <f>'SCIENCE 1113 Paper 1 '!A22</f>
        <v>0</v>
      </c>
      <c r="B22" s="49">
        <f>'SCIENCE 1113 Paper 1 '!B22</f>
        <v>0</v>
      </c>
      <c r="C22" s="50">
        <f>'SCIENCE 1113 Paper 1 '!C22:C22</f>
        <v>0</v>
      </c>
      <c r="E22" s="29">
        <f>SUM('SCIENCE 1113 Paper 1 '!AS22,'SCIENCE 1113 Paper 2'!AP22)</f>
        <v>0</v>
      </c>
      <c r="F22" s="30">
        <f>SUM('SCIENCE 1113 Paper 1 '!AT22,'SCIENCE 1113 Paper 2'!AQ22)</f>
        <v>0</v>
      </c>
      <c r="G22" s="29">
        <f>SUM('SCIENCE 1113 Paper 1 '!AU22,'SCIENCE 1113 Paper 2'!AR22)</f>
        <v>0</v>
      </c>
      <c r="H22" s="30">
        <f>SUM('SCIENCE 1113 Paper 1 '!AV22,'SCIENCE 1113 Paper 2'!AS22)</f>
        <v>0</v>
      </c>
      <c r="I22" s="34">
        <f>'SCIENCE 1113 Paper 1 '!AW22+'SCIENCE 1113 Paper 2'!AT22</f>
        <v>0</v>
      </c>
    </row>
    <row r="23" spans="1:9" x14ac:dyDescent="0.3">
      <c r="A23" s="49">
        <f>'SCIENCE 1113 Paper 1 '!A23</f>
        <v>0</v>
      </c>
      <c r="B23" s="49">
        <f>'SCIENCE 1113 Paper 1 '!B23</f>
        <v>0</v>
      </c>
      <c r="C23" s="50">
        <f>'SCIENCE 1113 Paper 1 '!C23:C23</f>
        <v>0</v>
      </c>
      <c r="E23" s="29">
        <f>SUM('SCIENCE 1113 Paper 1 '!AS23,'SCIENCE 1113 Paper 2'!AP23)</f>
        <v>0</v>
      </c>
      <c r="F23" s="30">
        <f>SUM('SCIENCE 1113 Paper 1 '!AT23,'SCIENCE 1113 Paper 2'!AQ23)</f>
        <v>0</v>
      </c>
      <c r="G23" s="29">
        <f>SUM('SCIENCE 1113 Paper 1 '!AU23,'SCIENCE 1113 Paper 2'!AR23)</f>
        <v>0</v>
      </c>
      <c r="H23" s="30">
        <f>SUM('SCIENCE 1113 Paper 1 '!AV23,'SCIENCE 1113 Paper 2'!AS23)</f>
        <v>0</v>
      </c>
      <c r="I23" s="34">
        <f>'SCIENCE 1113 Paper 1 '!AW23+'SCIENCE 1113 Paper 2'!AT23</f>
        <v>0</v>
      </c>
    </row>
    <row r="24" spans="1:9" x14ac:dyDescent="0.3">
      <c r="A24" s="49">
        <f>'SCIENCE 1113 Paper 1 '!A24</f>
        <v>0</v>
      </c>
      <c r="B24" s="49">
        <f>'SCIENCE 1113 Paper 1 '!B24</f>
        <v>0</v>
      </c>
      <c r="C24" s="50">
        <f>'SCIENCE 1113 Paper 1 '!C24:C24</f>
        <v>0</v>
      </c>
      <c r="E24" s="29">
        <f>SUM('SCIENCE 1113 Paper 1 '!AS24,'SCIENCE 1113 Paper 2'!AP24)</f>
        <v>0</v>
      </c>
      <c r="F24" s="30">
        <f>SUM('SCIENCE 1113 Paper 1 '!AT24,'SCIENCE 1113 Paper 2'!AQ24)</f>
        <v>0</v>
      </c>
      <c r="G24" s="29">
        <f>SUM('SCIENCE 1113 Paper 1 '!AU24,'SCIENCE 1113 Paper 2'!AR24)</f>
        <v>0</v>
      </c>
      <c r="H24" s="30">
        <f>SUM('SCIENCE 1113 Paper 1 '!AV24,'SCIENCE 1113 Paper 2'!AS24)</f>
        <v>0</v>
      </c>
      <c r="I24" s="34">
        <f>'SCIENCE 1113 Paper 1 '!AW24+'SCIENCE 1113 Paper 2'!AT24</f>
        <v>0</v>
      </c>
    </row>
    <row r="25" spans="1:9" x14ac:dyDescent="0.3">
      <c r="A25" s="49">
        <f>'SCIENCE 1113 Paper 1 '!A25</f>
        <v>0</v>
      </c>
      <c r="B25" s="49">
        <f>'SCIENCE 1113 Paper 1 '!B25</f>
        <v>0</v>
      </c>
      <c r="C25" s="50">
        <f>'SCIENCE 1113 Paper 1 '!C25:C25</f>
        <v>0</v>
      </c>
      <c r="E25" s="29">
        <f>SUM('SCIENCE 1113 Paper 1 '!AS25,'SCIENCE 1113 Paper 2'!AP25)</f>
        <v>0</v>
      </c>
      <c r="F25" s="30">
        <f>SUM('SCIENCE 1113 Paper 1 '!AT25,'SCIENCE 1113 Paper 2'!AQ25)</f>
        <v>0</v>
      </c>
      <c r="G25" s="29">
        <f>SUM('SCIENCE 1113 Paper 1 '!AU25,'SCIENCE 1113 Paper 2'!AR25)</f>
        <v>0</v>
      </c>
      <c r="H25" s="30">
        <f>SUM('SCIENCE 1113 Paper 1 '!AV25,'SCIENCE 1113 Paper 2'!AS25)</f>
        <v>0</v>
      </c>
      <c r="I25" s="34">
        <f>'SCIENCE 1113 Paper 1 '!AW25+'SCIENCE 1113 Paper 2'!AT25</f>
        <v>0</v>
      </c>
    </row>
    <row r="26" spans="1:9" x14ac:dyDescent="0.3">
      <c r="A26" s="49">
        <f>'SCIENCE 1113 Paper 1 '!A26</f>
        <v>0</v>
      </c>
      <c r="B26" s="49">
        <f>'SCIENCE 1113 Paper 1 '!B26</f>
        <v>0</v>
      </c>
      <c r="C26" s="50">
        <f>'SCIENCE 1113 Paper 1 '!C26:C26</f>
        <v>0</v>
      </c>
      <c r="E26" s="29">
        <f>SUM('SCIENCE 1113 Paper 1 '!AS26,'SCIENCE 1113 Paper 2'!AP26)</f>
        <v>0</v>
      </c>
      <c r="F26" s="30">
        <f>SUM('SCIENCE 1113 Paper 1 '!AT26,'SCIENCE 1113 Paper 2'!AQ26)</f>
        <v>0</v>
      </c>
      <c r="G26" s="29">
        <f>SUM('SCIENCE 1113 Paper 1 '!AU26,'SCIENCE 1113 Paper 2'!AR26)</f>
        <v>0</v>
      </c>
      <c r="H26" s="30">
        <f>SUM('SCIENCE 1113 Paper 1 '!AV26,'SCIENCE 1113 Paper 2'!AS26)</f>
        <v>0</v>
      </c>
      <c r="I26" s="34">
        <f>'SCIENCE 1113 Paper 1 '!AW26+'SCIENCE 1113 Paper 2'!AT26</f>
        <v>0</v>
      </c>
    </row>
    <row r="27" spans="1:9" x14ac:dyDescent="0.3">
      <c r="A27" s="49">
        <f>'SCIENCE 1113 Paper 1 '!A27</f>
        <v>0</v>
      </c>
      <c r="B27" s="49">
        <f>'SCIENCE 1113 Paper 1 '!B27</f>
        <v>0</v>
      </c>
      <c r="C27" s="50">
        <f>'SCIENCE 1113 Paper 1 '!C27:C27</f>
        <v>0</v>
      </c>
      <c r="E27" s="29">
        <f>SUM('SCIENCE 1113 Paper 1 '!AS27,'SCIENCE 1113 Paper 2'!AP27)</f>
        <v>0</v>
      </c>
      <c r="F27" s="30">
        <f>SUM('SCIENCE 1113 Paper 1 '!AT27,'SCIENCE 1113 Paper 2'!AQ27)</f>
        <v>0</v>
      </c>
      <c r="G27" s="29">
        <f>SUM('SCIENCE 1113 Paper 1 '!AU27,'SCIENCE 1113 Paper 2'!AR27)</f>
        <v>0</v>
      </c>
      <c r="H27" s="30">
        <f>SUM('SCIENCE 1113 Paper 1 '!AV27,'SCIENCE 1113 Paper 2'!AS27)</f>
        <v>0</v>
      </c>
      <c r="I27" s="34">
        <f>'SCIENCE 1113 Paper 1 '!AW27+'SCIENCE 1113 Paper 2'!AT27</f>
        <v>0</v>
      </c>
    </row>
    <row r="28" spans="1:9" x14ac:dyDescent="0.3">
      <c r="A28" s="49">
        <f>'SCIENCE 1113 Paper 1 '!A28</f>
        <v>0</v>
      </c>
      <c r="B28" s="49">
        <f>'SCIENCE 1113 Paper 1 '!B28</f>
        <v>0</v>
      </c>
      <c r="C28" s="50">
        <f>'SCIENCE 1113 Paper 1 '!C28:C28</f>
        <v>0</v>
      </c>
      <c r="E28" s="29">
        <f>SUM('SCIENCE 1113 Paper 1 '!AS28,'SCIENCE 1113 Paper 2'!AP28)</f>
        <v>0</v>
      </c>
      <c r="F28" s="30">
        <f>SUM('SCIENCE 1113 Paper 1 '!AT28,'SCIENCE 1113 Paper 2'!AQ28)</f>
        <v>0</v>
      </c>
      <c r="G28" s="29">
        <f>SUM('SCIENCE 1113 Paper 1 '!AU28,'SCIENCE 1113 Paper 2'!AR28)</f>
        <v>0</v>
      </c>
      <c r="H28" s="30">
        <f>SUM('SCIENCE 1113 Paper 1 '!AV28,'SCIENCE 1113 Paper 2'!AS28)</f>
        <v>0</v>
      </c>
      <c r="I28" s="34">
        <f>'SCIENCE 1113 Paper 1 '!AW28+'SCIENCE 1113 Paper 2'!AT28</f>
        <v>0</v>
      </c>
    </row>
    <row r="29" spans="1:9" x14ac:dyDescent="0.3">
      <c r="A29" s="49">
        <f>'SCIENCE 1113 Paper 1 '!A29</f>
        <v>0</v>
      </c>
      <c r="B29" s="49">
        <f>'SCIENCE 1113 Paper 1 '!B29</f>
        <v>0</v>
      </c>
      <c r="C29" s="50">
        <f>'SCIENCE 1113 Paper 1 '!C29:C29</f>
        <v>0</v>
      </c>
      <c r="E29" s="29">
        <f>SUM('SCIENCE 1113 Paper 1 '!AS29,'SCIENCE 1113 Paper 2'!AP29)</f>
        <v>0</v>
      </c>
      <c r="F29" s="30">
        <f>SUM('SCIENCE 1113 Paper 1 '!AT29,'SCIENCE 1113 Paper 2'!AQ29)</f>
        <v>0</v>
      </c>
      <c r="G29" s="29">
        <f>SUM('SCIENCE 1113 Paper 1 '!AU29,'SCIENCE 1113 Paper 2'!AR29)</f>
        <v>0</v>
      </c>
      <c r="H29" s="30">
        <f>SUM('SCIENCE 1113 Paper 1 '!AV29,'SCIENCE 1113 Paper 2'!AS29)</f>
        <v>0</v>
      </c>
      <c r="I29" s="34">
        <f>'SCIENCE 1113 Paper 1 '!AW29+'SCIENCE 1113 Paper 2'!AT29</f>
        <v>0</v>
      </c>
    </row>
    <row r="30" spans="1:9" x14ac:dyDescent="0.3">
      <c r="A30" s="49">
        <f>'SCIENCE 1113 Paper 1 '!A30</f>
        <v>0</v>
      </c>
      <c r="B30" s="49">
        <f>'SCIENCE 1113 Paper 1 '!B30</f>
        <v>0</v>
      </c>
      <c r="C30" s="50">
        <f>'SCIENCE 1113 Paper 1 '!C30:C30</f>
        <v>0</v>
      </c>
      <c r="E30" s="29">
        <f>SUM('SCIENCE 1113 Paper 1 '!AS30,'SCIENCE 1113 Paper 2'!AP30)</f>
        <v>0</v>
      </c>
      <c r="F30" s="30">
        <f>SUM('SCIENCE 1113 Paper 1 '!AT30,'SCIENCE 1113 Paper 2'!AQ30)</f>
        <v>0</v>
      </c>
      <c r="G30" s="29">
        <f>SUM('SCIENCE 1113 Paper 1 '!AU30,'SCIENCE 1113 Paper 2'!AR30)</f>
        <v>0</v>
      </c>
      <c r="H30" s="30">
        <f>SUM('SCIENCE 1113 Paper 1 '!AV30,'SCIENCE 1113 Paper 2'!AS30)</f>
        <v>0</v>
      </c>
      <c r="I30" s="34">
        <f>'SCIENCE 1113 Paper 1 '!AW30+'SCIENCE 1113 Paper 2'!AT30</f>
        <v>0</v>
      </c>
    </row>
    <row r="31" spans="1:9" x14ac:dyDescent="0.3">
      <c r="A31" s="49">
        <f>'SCIENCE 1113 Paper 1 '!A31</f>
        <v>0</v>
      </c>
      <c r="B31" s="49">
        <f>'SCIENCE 1113 Paper 1 '!B31</f>
        <v>0</v>
      </c>
      <c r="C31" s="50">
        <f>'SCIENCE 1113 Paper 1 '!C31:C31</f>
        <v>0</v>
      </c>
      <c r="E31" s="29">
        <f>SUM('SCIENCE 1113 Paper 1 '!AS31,'SCIENCE 1113 Paper 2'!AP31)</f>
        <v>0</v>
      </c>
      <c r="F31" s="30">
        <f>SUM('SCIENCE 1113 Paper 1 '!AT31,'SCIENCE 1113 Paper 2'!AQ31)</f>
        <v>0</v>
      </c>
      <c r="G31" s="29">
        <f>SUM('SCIENCE 1113 Paper 1 '!AU31,'SCIENCE 1113 Paper 2'!AR31)</f>
        <v>0</v>
      </c>
      <c r="H31" s="30">
        <f>SUM('SCIENCE 1113 Paper 1 '!AV31,'SCIENCE 1113 Paper 2'!AS31)</f>
        <v>0</v>
      </c>
      <c r="I31" s="34">
        <f>'SCIENCE 1113 Paper 1 '!AW31+'SCIENCE 1113 Paper 2'!AT31</f>
        <v>0</v>
      </c>
    </row>
    <row r="32" spans="1:9" x14ac:dyDescent="0.3">
      <c r="A32" s="49">
        <f>'SCIENCE 1113 Paper 1 '!A32</f>
        <v>0</v>
      </c>
      <c r="B32" s="49">
        <f>'SCIENCE 1113 Paper 1 '!B32</f>
        <v>0</v>
      </c>
      <c r="C32" s="50">
        <f>'SCIENCE 1113 Paper 1 '!C32:C32</f>
        <v>0</v>
      </c>
      <c r="E32" s="29">
        <f>SUM('SCIENCE 1113 Paper 1 '!AS32,'SCIENCE 1113 Paper 2'!AP32)</f>
        <v>0</v>
      </c>
      <c r="F32" s="30">
        <f>SUM('SCIENCE 1113 Paper 1 '!AT32,'SCIENCE 1113 Paper 2'!AQ32)</f>
        <v>0</v>
      </c>
      <c r="G32" s="29">
        <f>SUM('SCIENCE 1113 Paper 1 '!AU32,'SCIENCE 1113 Paper 2'!AR32)</f>
        <v>0</v>
      </c>
      <c r="H32" s="30">
        <f>SUM('SCIENCE 1113 Paper 1 '!AV32,'SCIENCE 1113 Paper 2'!AS32)</f>
        <v>0</v>
      </c>
      <c r="I32" s="34">
        <f>'SCIENCE 1113 Paper 1 '!AW32+'SCIENCE 1113 Paper 2'!AT32</f>
        <v>0</v>
      </c>
    </row>
    <row r="33" spans="1:9" x14ac:dyDescent="0.3">
      <c r="A33" s="49">
        <f>'SCIENCE 1113 Paper 1 '!A33</f>
        <v>0</v>
      </c>
      <c r="B33" s="49">
        <f>'SCIENCE 1113 Paper 1 '!B33</f>
        <v>0</v>
      </c>
      <c r="C33" s="50">
        <f>'SCIENCE 1113 Paper 1 '!C33:C33</f>
        <v>0</v>
      </c>
      <c r="E33" s="29">
        <f>SUM('SCIENCE 1113 Paper 1 '!AS33,'SCIENCE 1113 Paper 2'!AP33)</f>
        <v>0</v>
      </c>
      <c r="F33" s="30">
        <f>SUM('SCIENCE 1113 Paper 1 '!AT33,'SCIENCE 1113 Paper 2'!AQ33)</f>
        <v>0</v>
      </c>
      <c r="G33" s="29">
        <f>SUM('SCIENCE 1113 Paper 1 '!AU33,'SCIENCE 1113 Paper 2'!AR33)</f>
        <v>0</v>
      </c>
      <c r="H33" s="30">
        <f>SUM('SCIENCE 1113 Paper 1 '!AV33,'SCIENCE 1113 Paper 2'!AS33)</f>
        <v>0</v>
      </c>
      <c r="I33" s="34">
        <f>'SCIENCE 1113 Paper 1 '!AW33+'SCIENCE 1113 Paper 2'!AT33</f>
        <v>0</v>
      </c>
    </row>
    <row r="34" spans="1:9" x14ac:dyDescent="0.3">
      <c r="A34" s="49">
        <f>'SCIENCE 1113 Paper 1 '!A34</f>
        <v>0</v>
      </c>
      <c r="B34" s="49">
        <f>'SCIENCE 1113 Paper 1 '!B34</f>
        <v>0</v>
      </c>
      <c r="C34" s="50">
        <f>'SCIENCE 1113 Paper 1 '!C34:C34</f>
        <v>0</v>
      </c>
      <c r="E34" s="29">
        <f>SUM('SCIENCE 1113 Paper 1 '!AS34,'SCIENCE 1113 Paper 2'!AP34)</f>
        <v>0</v>
      </c>
      <c r="F34" s="30">
        <f>SUM('SCIENCE 1113 Paper 1 '!AT34,'SCIENCE 1113 Paper 2'!AQ34)</f>
        <v>0</v>
      </c>
      <c r="G34" s="29">
        <f>SUM('SCIENCE 1113 Paper 1 '!AU34,'SCIENCE 1113 Paper 2'!AR34)</f>
        <v>0</v>
      </c>
      <c r="H34" s="30">
        <f>SUM('SCIENCE 1113 Paper 1 '!AV34,'SCIENCE 1113 Paper 2'!AS34)</f>
        <v>0</v>
      </c>
      <c r="I34" s="34">
        <f>'SCIENCE 1113 Paper 1 '!AW34+'SCIENCE 1113 Paper 2'!AT34</f>
        <v>0</v>
      </c>
    </row>
    <row r="35" spans="1:9" x14ac:dyDescent="0.3">
      <c r="A35" s="49">
        <f>'SCIENCE 1113 Paper 1 '!A35</f>
        <v>0</v>
      </c>
      <c r="B35" s="49">
        <f>'SCIENCE 1113 Paper 1 '!B35</f>
        <v>0</v>
      </c>
      <c r="C35" s="50">
        <f>'SCIENCE 1113 Paper 1 '!C35:C35</f>
        <v>0</v>
      </c>
      <c r="E35" s="29">
        <f>SUM('SCIENCE 1113 Paper 1 '!AS35,'SCIENCE 1113 Paper 2'!AP35)</f>
        <v>0</v>
      </c>
      <c r="F35" s="30">
        <f>SUM('SCIENCE 1113 Paper 1 '!AT35,'SCIENCE 1113 Paper 2'!AQ35)</f>
        <v>0</v>
      </c>
      <c r="G35" s="29">
        <f>SUM('SCIENCE 1113 Paper 1 '!AU35,'SCIENCE 1113 Paper 2'!AR35)</f>
        <v>0</v>
      </c>
      <c r="H35" s="30">
        <f>SUM('SCIENCE 1113 Paper 1 '!AV35,'SCIENCE 1113 Paper 2'!AS35)</f>
        <v>0</v>
      </c>
      <c r="I35" s="34">
        <f>'SCIENCE 1113 Paper 1 '!AW35+'SCIENCE 1113 Paper 2'!AT35</f>
        <v>0</v>
      </c>
    </row>
    <row r="36" spans="1:9" x14ac:dyDescent="0.3">
      <c r="A36" s="49">
        <f>'SCIENCE 1113 Paper 1 '!A36</f>
        <v>0</v>
      </c>
      <c r="B36" s="49">
        <f>'SCIENCE 1113 Paper 1 '!B36</f>
        <v>0</v>
      </c>
      <c r="C36" s="50">
        <f>'SCIENCE 1113 Paper 1 '!C36:C36</f>
        <v>0</v>
      </c>
      <c r="E36" s="29">
        <f>SUM('SCIENCE 1113 Paper 1 '!AS36,'SCIENCE 1113 Paper 2'!AP36)</f>
        <v>0</v>
      </c>
      <c r="F36" s="30">
        <f>SUM('SCIENCE 1113 Paper 1 '!AT36,'SCIENCE 1113 Paper 2'!AQ36)</f>
        <v>0</v>
      </c>
      <c r="G36" s="29">
        <f>SUM('SCIENCE 1113 Paper 1 '!AU36,'SCIENCE 1113 Paper 2'!AR36)</f>
        <v>0</v>
      </c>
      <c r="H36" s="30">
        <f>SUM('SCIENCE 1113 Paper 1 '!AV36,'SCIENCE 1113 Paper 2'!AS36)</f>
        <v>0</v>
      </c>
      <c r="I36" s="34">
        <f>'SCIENCE 1113 Paper 1 '!AW36+'SCIENCE 1113 Paper 2'!AT36</f>
        <v>0</v>
      </c>
    </row>
    <row r="37" spans="1:9" x14ac:dyDescent="0.3">
      <c r="A37" s="49">
        <f>'SCIENCE 1113 Paper 1 '!A37</f>
        <v>0</v>
      </c>
      <c r="B37" s="49">
        <f>'SCIENCE 1113 Paper 1 '!B37</f>
        <v>0</v>
      </c>
      <c r="C37" s="50">
        <f>'SCIENCE 1113 Paper 1 '!C37:C37</f>
        <v>0</v>
      </c>
      <c r="E37" s="29">
        <f>SUM('SCIENCE 1113 Paper 1 '!AS37,'SCIENCE 1113 Paper 2'!AP37)</f>
        <v>0</v>
      </c>
      <c r="F37" s="30">
        <f>SUM('SCIENCE 1113 Paper 1 '!AT37,'SCIENCE 1113 Paper 2'!AQ37)</f>
        <v>0</v>
      </c>
      <c r="G37" s="29">
        <f>SUM('SCIENCE 1113 Paper 1 '!AU37,'SCIENCE 1113 Paper 2'!AR37)</f>
        <v>0</v>
      </c>
      <c r="H37" s="30">
        <f>SUM('SCIENCE 1113 Paper 1 '!AV37,'SCIENCE 1113 Paper 2'!AS37)</f>
        <v>0</v>
      </c>
      <c r="I37" s="34">
        <f>'SCIENCE 1113 Paper 1 '!AW37+'SCIENCE 1113 Paper 2'!AT37</f>
        <v>0</v>
      </c>
    </row>
    <row r="38" spans="1:9" x14ac:dyDescent="0.3">
      <c r="A38" s="49">
        <f>'SCIENCE 1113 Paper 1 '!A38</f>
        <v>0</v>
      </c>
      <c r="B38" s="49">
        <f>'SCIENCE 1113 Paper 1 '!B38</f>
        <v>0</v>
      </c>
      <c r="C38" s="50">
        <f>'SCIENCE 1113 Paper 1 '!C38:C38</f>
        <v>0</v>
      </c>
      <c r="E38" s="29">
        <f>SUM('SCIENCE 1113 Paper 1 '!AS38,'SCIENCE 1113 Paper 2'!AP38)</f>
        <v>0</v>
      </c>
      <c r="F38" s="30">
        <f>SUM('SCIENCE 1113 Paper 1 '!AT38,'SCIENCE 1113 Paper 2'!AQ38)</f>
        <v>0</v>
      </c>
      <c r="G38" s="29">
        <f>SUM('SCIENCE 1113 Paper 1 '!AU38,'SCIENCE 1113 Paper 2'!AR38)</f>
        <v>0</v>
      </c>
      <c r="H38" s="30">
        <f>SUM('SCIENCE 1113 Paper 1 '!AV38,'SCIENCE 1113 Paper 2'!AS38)</f>
        <v>0</v>
      </c>
      <c r="I38" s="34">
        <f>'SCIENCE 1113 Paper 1 '!AW38+'SCIENCE 1113 Paper 2'!AT38</f>
        <v>0</v>
      </c>
    </row>
    <row r="39" spans="1:9" x14ac:dyDescent="0.3">
      <c r="A39" s="49">
        <f>'SCIENCE 1113 Paper 1 '!A39</f>
        <v>0</v>
      </c>
      <c r="B39" s="49">
        <f>'SCIENCE 1113 Paper 1 '!B39</f>
        <v>0</v>
      </c>
      <c r="C39" s="50">
        <f>'SCIENCE 1113 Paper 1 '!C39:C39</f>
        <v>0</v>
      </c>
      <c r="E39" s="29">
        <f>SUM('SCIENCE 1113 Paper 1 '!AS39,'SCIENCE 1113 Paper 2'!AP39)</f>
        <v>0</v>
      </c>
      <c r="F39" s="30">
        <f>SUM('SCIENCE 1113 Paper 1 '!AT39,'SCIENCE 1113 Paper 2'!AQ39)</f>
        <v>0</v>
      </c>
      <c r="G39" s="29">
        <f>SUM('SCIENCE 1113 Paper 1 '!AU39,'SCIENCE 1113 Paper 2'!AR39)</f>
        <v>0</v>
      </c>
      <c r="H39" s="30">
        <f>SUM('SCIENCE 1113 Paper 1 '!AV39,'SCIENCE 1113 Paper 2'!AS39)</f>
        <v>0</v>
      </c>
      <c r="I39" s="34">
        <f>'SCIENCE 1113 Paper 1 '!AW39+'SCIENCE 1113 Paper 2'!AT39</f>
        <v>0</v>
      </c>
    </row>
    <row r="40" spans="1:9" x14ac:dyDescent="0.3">
      <c r="A40" s="49">
        <f>'SCIENCE 1113 Paper 1 '!A40</f>
        <v>0</v>
      </c>
      <c r="B40" s="49">
        <f>'SCIENCE 1113 Paper 1 '!B40</f>
        <v>0</v>
      </c>
      <c r="C40" s="50">
        <f>'SCIENCE 1113 Paper 1 '!C40:C40</f>
        <v>0</v>
      </c>
      <c r="E40" s="29">
        <f>SUM('SCIENCE 1113 Paper 1 '!AS40,'SCIENCE 1113 Paper 2'!AP40)</f>
        <v>0</v>
      </c>
      <c r="F40" s="30">
        <f>SUM('SCIENCE 1113 Paper 1 '!AT40,'SCIENCE 1113 Paper 2'!AQ40)</f>
        <v>0</v>
      </c>
      <c r="G40" s="29">
        <f>SUM('SCIENCE 1113 Paper 1 '!AU40,'SCIENCE 1113 Paper 2'!AR40)</f>
        <v>0</v>
      </c>
      <c r="H40" s="30">
        <f>SUM('SCIENCE 1113 Paper 1 '!AV40,'SCIENCE 1113 Paper 2'!AS40)</f>
        <v>0</v>
      </c>
      <c r="I40" s="34">
        <f>'SCIENCE 1113 Paper 1 '!AW40+'SCIENCE 1113 Paper 2'!AT40</f>
        <v>0</v>
      </c>
    </row>
    <row r="41" spans="1:9" x14ac:dyDescent="0.3">
      <c r="A41" s="49">
        <f>'SCIENCE 1113 Paper 1 '!A41</f>
        <v>0</v>
      </c>
      <c r="B41" s="49">
        <f>'SCIENCE 1113 Paper 1 '!B41</f>
        <v>0</v>
      </c>
      <c r="C41" s="50">
        <f>'SCIENCE 1113 Paper 1 '!C41:C41</f>
        <v>0</v>
      </c>
      <c r="E41" s="29">
        <f>SUM('SCIENCE 1113 Paper 1 '!AS41,'SCIENCE 1113 Paper 2'!AP41)</f>
        <v>0</v>
      </c>
      <c r="F41" s="30">
        <f>SUM('SCIENCE 1113 Paper 1 '!AT41,'SCIENCE 1113 Paper 2'!AQ41)</f>
        <v>0</v>
      </c>
      <c r="G41" s="29">
        <f>SUM('SCIENCE 1113 Paper 1 '!AU41,'SCIENCE 1113 Paper 2'!AR41)</f>
        <v>0</v>
      </c>
      <c r="H41" s="30">
        <f>SUM('SCIENCE 1113 Paper 1 '!AV41,'SCIENCE 1113 Paper 2'!AS41)</f>
        <v>0</v>
      </c>
      <c r="I41" s="34">
        <f>'SCIENCE 1113 Paper 1 '!AW41+'SCIENCE 1113 Paper 2'!AT41</f>
        <v>0</v>
      </c>
    </row>
    <row r="42" spans="1:9" x14ac:dyDescent="0.3">
      <c r="A42" s="49">
        <f>'SCIENCE 1113 Paper 1 '!A42</f>
        <v>0</v>
      </c>
      <c r="B42" s="49">
        <f>'SCIENCE 1113 Paper 1 '!B42</f>
        <v>0</v>
      </c>
      <c r="C42" s="50">
        <f>'SCIENCE 1113 Paper 1 '!C42:C42</f>
        <v>0</v>
      </c>
      <c r="E42" s="31" t="s">
        <v>68</v>
      </c>
      <c r="F42" s="30">
        <f>SUM('SCIENCE 1113 Paper 1 '!AT42,'SCIENCE 1113 Paper 2'!AQ42)</f>
        <v>0</v>
      </c>
      <c r="G42" s="29">
        <f>SUM('SCIENCE 1113 Paper 1 '!AU42,'SCIENCE 1113 Paper 2'!AR42)</f>
        <v>0</v>
      </c>
      <c r="H42" s="30">
        <f>SUM('SCIENCE 1113 Paper 1 '!AV42,'SCIENCE 1113 Paper 2'!AS42)</f>
        <v>0</v>
      </c>
      <c r="I42" s="34">
        <f>'SCIENCE 1113 Paper 1 '!AW42+'SCIENCE 1113 Paper 2'!AT42</f>
        <v>0</v>
      </c>
    </row>
    <row r="43" spans="1:9" x14ac:dyDescent="0.3">
      <c r="A43" s="49">
        <f>'SCIENCE 1113 Paper 1 '!A43</f>
        <v>0</v>
      </c>
      <c r="B43" s="49">
        <f>'SCIENCE 1113 Paper 1 '!B43</f>
        <v>0</v>
      </c>
      <c r="C43" s="50">
        <f>'SCIENCE 1113 Paper 1 '!C43:C43</f>
        <v>0</v>
      </c>
      <c r="E43" s="29">
        <f>SUM('SCIENCE 1113 Paper 1 '!AS43,'SCIENCE 1113 Paper 2'!AP43)</f>
        <v>0</v>
      </c>
      <c r="F43" s="30">
        <f>SUM('SCIENCE 1113 Paper 1 '!AT43,'SCIENCE 1113 Paper 2'!AQ43)</f>
        <v>0</v>
      </c>
      <c r="G43" s="29">
        <f>SUM('SCIENCE 1113 Paper 1 '!AU43,'SCIENCE 1113 Paper 2'!AR43)</f>
        <v>0</v>
      </c>
      <c r="H43" s="30">
        <f>SUM('SCIENCE 1113 Paper 1 '!AV43,'SCIENCE 1113 Paper 2'!AS43)</f>
        <v>0</v>
      </c>
      <c r="I43" s="34">
        <f>'SCIENCE 1113 Paper 1 '!AW43+'SCIENCE 1113 Paper 2'!AT43</f>
        <v>0</v>
      </c>
    </row>
    <row r="44" spans="1:9" x14ac:dyDescent="0.3">
      <c r="A44" s="49">
        <f>'SCIENCE 1113 Paper 1 '!A44</f>
        <v>0</v>
      </c>
      <c r="B44" s="49">
        <f>'SCIENCE 1113 Paper 1 '!B44</f>
        <v>0</v>
      </c>
      <c r="C44" s="50">
        <f>'SCIENCE 1113 Paper 1 '!C44:C44</f>
        <v>0</v>
      </c>
      <c r="E44" s="29">
        <f>SUM('SCIENCE 1113 Paper 1 '!AS44,'SCIENCE 1113 Paper 2'!AP44)</f>
        <v>0</v>
      </c>
      <c r="F44" s="30">
        <f>SUM('SCIENCE 1113 Paper 1 '!AT44,'SCIENCE 1113 Paper 2'!AQ44)</f>
        <v>0</v>
      </c>
      <c r="G44" s="29">
        <f>SUM('SCIENCE 1113 Paper 1 '!AU44,'SCIENCE 1113 Paper 2'!AR44)</f>
        <v>0</v>
      </c>
      <c r="H44" s="30">
        <f>SUM('SCIENCE 1113 Paper 1 '!AV44,'SCIENCE 1113 Paper 2'!AS44)</f>
        <v>0</v>
      </c>
      <c r="I44" s="34">
        <f>'SCIENCE 1113 Paper 1 '!AW44+'SCIENCE 1113 Paper 2'!AT44</f>
        <v>0</v>
      </c>
    </row>
    <row r="45" spans="1:9" x14ac:dyDescent="0.3">
      <c r="A45" s="49">
        <f>'SCIENCE 1113 Paper 1 '!A45</f>
        <v>0</v>
      </c>
      <c r="B45" s="49">
        <f>'SCIENCE 1113 Paper 1 '!B45</f>
        <v>0</v>
      </c>
      <c r="C45" s="50">
        <f>'SCIENCE 1113 Paper 1 '!C45:C45</f>
        <v>0</v>
      </c>
      <c r="E45" s="29">
        <f>SUM('SCIENCE 1113 Paper 1 '!AS45,'SCIENCE 1113 Paper 2'!AP45)</f>
        <v>0</v>
      </c>
      <c r="F45" s="30">
        <f>SUM('SCIENCE 1113 Paper 1 '!AT45,'SCIENCE 1113 Paper 2'!AQ45)</f>
        <v>0</v>
      </c>
      <c r="G45" s="29">
        <f>SUM('SCIENCE 1113 Paper 1 '!AU45,'SCIENCE 1113 Paper 2'!AR45)</f>
        <v>0</v>
      </c>
      <c r="H45" s="30">
        <f>SUM('SCIENCE 1113 Paper 1 '!AV45,'SCIENCE 1113 Paper 2'!AS45)</f>
        <v>0</v>
      </c>
      <c r="I45" s="34">
        <f>'SCIENCE 1113 Paper 1 '!AW45+'SCIENCE 1113 Paper 2'!AT45</f>
        <v>0</v>
      </c>
    </row>
    <row r="46" spans="1:9" x14ac:dyDescent="0.3">
      <c r="A46" s="49">
        <f>'SCIENCE 1113 Paper 1 '!A46</f>
        <v>0</v>
      </c>
      <c r="B46" s="49">
        <f>'SCIENCE 1113 Paper 1 '!B46</f>
        <v>0</v>
      </c>
      <c r="C46" s="50">
        <f>'SCIENCE 1113 Paper 1 '!C46:C46</f>
        <v>0</v>
      </c>
      <c r="E46" s="29">
        <f>SUM('SCIENCE 1113 Paper 1 '!AS46,'SCIENCE 1113 Paper 2'!AP46)</f>
        <v>0</v>
      </c>
      <c r="F46" s="30">
        <f>SUM('SCIENCE 1113 Paper 1 '!AT46,'SCIENCE 1113 Paper 2'!AQ46)</f>
        <v>0</v>
      </c>
      <c r="G46" s="29">
        <f>SUM('SCIENCE 1113 Paper 1 '!AU46,'SCIENCE 1113 Paper 2'!AR46)</f>
        <v>0</v>
      </c>
      <c r="H46" s="30">
        <f>SUM('SCIENCE 1113 Paper 1 '!AV46,'SCIENCE 1113 Paper 2'!AS46)</f>
        <v>0</v>
      </c>
      <c r="I46" s="34">
        <f>'SCIENCE 1113 Paper 1 '!AW46+'SCIENCE 1113 Paper 2'!AT46</f>
        <v>0</v>
      </c>
    </row>
    <row r="47" spans="1:9" x14ac:dyDescent="0.3">
      <c r="A47" s="49">
        <f>'SCIENCE 1113 Paper 1 '!A47</f>
        <v>0</v>
      </c>
      <c r="B47" s="49">
        <f>'SCIENCE 1113 Paper 1 '!B47</f>
        <v>0</v>
      </c>
      <c r="C47" s="50">
        <f>'SCIENCE 1113 Paper 1 '!C47:C47</f>
        <v>0</v>
      </c>
      <c r="E47" s="29">
        <f>SUM('SCIENCE 1113 Paper 1 '!AS47,'SCIENCE 1113 Paper 2'!AP47)</f>
        <v>0</v>
      </c>
      <c r="F47" s="30">
        <f>SUM('SCIENCE 1113 Paper 1 '!AT47,'SCIENCE 1113 Paper 2'!AQ47)</f>
        <v>0</v>
      </c>
      <c r="G47" s="29">
        <f>SUM('SCIENCE 1113 Paper 1 '!AU47,'SCIENCE 1113 Paper 2'!AR47)</f>
        <v>0</v>
      </c>
      <c r="H47" s="30">
        <f>SUM('SCIENCE 1113 Paper 1 '!AV47,'SCIENCE 1113 Paper 2'!AS47)</f>
        <v>0</v>
      </c>
      <c r="I47" s="34">
        <f>'SCIENCE 1113 Paper 1 '!AW47+'SCIENCE 1113 Paper 2'!AT47</f>
        <v>0</v>
      </c>
    </row>
    <row r="48" spans="1:9" x14ac:dyDescent="0.3">
      <c r="A48" s="49">
        <f>'SCIENCE 1113 Paper 1 '!A48</f>
        <v>0</v>
      </c>
      <c r="B48" s="49">
        <f>'SCIENCE 1113 Paper 1 '!B48</f>
        <v>0</v>
      </c>
      <c r="C48" s="50">
        <f>'SCIENCE 1113 Paper 1 '!C48:C48</f>
        <v>0</v>
      </c>
      <c r="E48" s="29">
        <f>SUM('SCIENCE 1113 Paper 1 '!AS48,'SCIENCE 1113 Paper 2'!AP48)</f>
        <v>0</v>
      </c>
      <c r="F48" s="30">
        <f>SUM('SCIENCE 1113 Paper 1 '!AT48,'SCIENCE 1113 Paper 2'!AQ48)</f>
        <v>0</v>
      </c>
      <c r="G48" s="29">
        <f>SUM('SCIENCE 1113 Paper 1 '!AU48,'SCIENCE 1113 Paper 2'!AR48)</f>
        <v>0</v>
      </c>
      <c r="H48" s="30">
        <f>SUM('SCIENCE 1113 Paper 1 '!AV48,'SCIENCE 1113 Paper 2'!AS48)</f>
        <v>0</v>
      </c>
      <c r="I48" s="34">
        <f>'SCIENCE 1113 Paper 1 '!AW48+'SCIENCE 1113 Paper 2'!AT48</f>
        <v>0</v>
      </c>
    </row>
    <row r="49" spans="1:9" x14ac:dyDescent="0.3">
      <c r="A49" s="49">
        <f>'SCIENCE 1113 Paper 1 '!A49</f>
        <v>0</v>
      </c>
      <c r="B49" s="49">
        <f>'SCIENCE 1113 Paper 1 '!B49</f>
        <v>0</v>
      </c>
      <c r="C49" s="50">
        <f>'SCIENCE 1113 Paper 1 '!C49:C49</f>
        <v>0</v>
      </c>
      <c r="E49" s="29">
        <f>SUM('SCIENCE 1113 Paper 1 '!AS49,'SCIENCE 1113 Paper 2'!AP49)</f>
        <v>0</v>
      </c>
      <c r="F49" s="30">
        <f>SUM('SCIENCE 1113 Paper 1 '!AT49,'SCIENCE 1113 Paper 2'!AQ49)</f>
        <v>0</v>
      </c>
      <c r="G49" s="29">
        <f>SUM('SCIENCE 1113 Paper 1 '!AU49,'SCIENCE 1113 Paper 2'!AR49)</f>
        <v>0</v>
      </c>
      <c r="H49" s="30">
        <f>SUM('SCIENCE 1113 Paper 1 '!AV49,'SCIENCE 1113 Paper 2'!AS49)</f>
        <v>0</v>
      </c>
      <c r="I49" s="34">
        <f>'SCIENCE 1113 Paper 1 '!AW49+'SCIENCE 1113 Paper 2'!AT49</f>
        <v>0</v>
      </c>
    </row>
    <row r="50" spans="1:9" x14ac:dyDescent="0.3">
      <c r="A50" s="49">
        <f>'SCIENCE 1113 Paper 1 '!A50</f>
        <v>0</v>
      </c>
      <c r="B50" s="49">
        <f>'SCIENCE 1113 Paper 1 '!B50</f>
        <v>0</v>
      </c>
      <c r="C50" s="50">
        <f>'SCIENCE 1113 Paper 1 '!C50:C50</f>
        <v>0</v>
      </c>
      <c r="E50" s="29">
        <f>SUM('SCIENCE 1113 Paper 1 '!AS50,'SCIENCE 1113 Paper 2'!AP50)</f>
        <v>0</v>
      </c>
      <c r="F50" s="30">
        <f>SUM('SCIENCE 1113 Paper 1 '!AT50,'SCIENCE 1113 Paper 2'!AQ50)</f>
        <v>0</v>
      </c>
      <c r="G50" s="29">
        <f>SUM('SCIENCE 1113 Paper 1 '!AU50,'SCIENCE 1113 Paper 2'!AR50)</f>
        <v>0</v>
      </c>
      <c r="H50" s="30">
        <f>SUM('SCIENCE 1113 Paper 1 '!AV50,'SCIENCE 1113 Paper 2'!AS50)</f>
        <v>0</v>
      </c>
      <c r="I50" s="34">
        <f>'SCIENCE 1113 Paper 1 '!AW50+'SCIENCE 1113 Paper 2'!AT50</f>
        <v>0</v>
      </c>
    </row>
    <row r="51" spans="1:9" x14ac:dyDescent="0.3">
      <c r="A51" s="49">
        <f>'SCIENCE 1113 Paper 1 '!A51</f>
        <v>0</v>
      </c>
      <c r="B51" s="49">
        <f>'SCIENCE 1113 Paper 1 '!B51</f>
        <v>0</v>
      </c>
      <c r="C51" s="50">
        <f>'SCIENCE 1113 Paper 1 '!C51:C51</f>
        <v>0</v>
      </c>
      <c r="E51" s="29">
        <f>SUM('SCIENCE 1113 Paper 1 '!AS51,'SCIENCE 1113 Paper 2'!AP51)</f>
        <v>0</v>
      </c>
      <c r="F51" s="30">
        <f>SUM('SCIENCE 1113 Paper 1 '!AT51,'SCIENCE 1113 Paper 2'!AQ51)</f>
        <v>0</v>
      </c>
      <c r="G51" s="29">
        <f>SUM('SCIENCE 1113 Paper 1 '!AU51,'SCIENCE 1113 Paper 2'!AR51)</f>
        <v>0</v>
      </c>
      <c r="H51" s="30">
        <f>SUM('SCIENCE 1113 Paper 1 '!AV51,'SCIENCE 1113 Paper 2'!AS51)</f>
        <v>0</v>
      </c>
      <c r="I51" s="34">
        <f>'SCIENCE 1113 Paper 1 '!AW51+'SCIENCE 1113 Paper 2'!AT51</f>
        <v>0</v>
      </c>
    </row>
    <row r="52" spans="1:9" x14ac:dyDescent="0.3">
      <c r="A52" s="49">
        <f>'SCIENCE 1113 Paper 1 '!A52</f>
        <v>0</v>
      </c>
      <c r="B52" s="49">
        <f>'SCIENCE 1113 Paper 1 '!B52</f>
        <v>0</v>
      </c>
      <c r="C52" s="50">
        <f>'SCIENCE 1113 Paper 1 '!C52:C52</f>
        <v>0</v>
      </c>
      <c r="E52" s="29">
        <f>SUM('SCIENCE 1113 Paper 1 '!AS52,'SCIENCE 1113 Paper 2'!AP52)</f>
        <v>0</v>
      </c>
      <c r="F52" s="30">
        <f>SUM('SCIENCE 1113 Paper 1 '!AT52,'SCIENCE 1113 Paper 2'!AQ52)</f>
        <v>0</v>
      </c>
      <c r="G52" s="29">
        <f>SUM('SCIENCE 1113 Paper 1 '!AU52,'SCIENCE 1113 Paper 2'!AR52)</f>
        <v>0</v>
      </c>
      <c r="H52" s="30">
        <f>SUM('SCIENCE 1113 Paper 1 '!AV52,'SCIENCE 1113 Paper 2'!AS52)</f>
        <v>0</v>
      </c>
      <c r="I52" s="34">
        <f>'SCIENCE 1113 Paper 1 '!AW52+'SCIENCE 1113 Paper 2'!AT52</f>
        <v>0</v>
      </c>
    </row>
    <row r="53" spans="1:9" x14ac:dyDescent="0.3">
      <c r="A53" s="49">
        <f>'SCIENCE 1113 Paper 1 '!A53</f>
        <v>0</v>
      </c>
      <c r="B53" s="49">
        <f>'SCIENCE 1113 Paper 1 '!B53</f>
        <v>0</v>
      </c>
      <c r="C53" s="50">
        <f>'SCIENCE 1113 Paper 1 '!C53:C53</f>
        <v>0</v>
      </c>
      <c r="E53" s="29">
        <f>SUM('SCIENCE 1113 Paper 1 '!AS53,'SCIENCE 1113 Paper 2'!AP53)</f>
        <v>0</v>
      </c>
      <c r="F53" s="30">
        <f>SUM('SCIENCE 1113 Paper 1 '!AT53,'SCIENCE 1113 Paper 2'!AQ53)</f>
        <v>0</v>
      </c>
      <c r="G53" s="29">
        <f>SUM('SCIENCE 1113 Paper 1 '!AU53,'SCIENCE 1113 Paper 2'!AR53)</f>
        <v>0</v>
      </c>
      <c r="H53" s="30">
        <f>SUM('SCIENCE 1113 Paper 1 '!AV53,'SCIENCE 1113 Paper 2'!AS53)</f>
        <v>0</v>
      </c>
      <c r="I53" s="34">
        <f>'SCIENCE 1113 Paper 1 '!AW53+'SCIENCE 1113 Paper 2'!AT53</f>
        <v>0</v>
      </c>
    </row>
    <row r="54" spans="1:9" x14ac:dyDescent="0.3">
      <c r="A54" s="49">
        <f>'SCIENCE 1113 Paper 1 '!A54</f>
        <v>0</v>
      </c>
      <c r="B54" s="49">
        <f>'SCIENCE 1113 Paper 1 '!B54</f>
        <v>0</v>
      </c>
      <c r="C54" s="50">
        <f>'SCIENCE 1113 Paper 1 '!C54:C54</f>
        <v>0</v>
      </c>
      <c r="E54" s="29">
        <f>SUM('SCIENCE 1113 Paper 1 '!AS54,'SCIENCE 1113 Paper 2'!AP54)</f>
        <v>0</v>
      </c>
      <c r="F54" s="30">
        <f>SUM('SCIENCE 1113 Paper 1 '!AT54,'SCIENCE 1113 Paper 2'!AQ54)</f>
        <v>0</v>
      </c>
      <c r="G54" s="29">
        <f>SUM('SCIENCE 1113 Paper 1 '!AU54,'SCIENCE 1113 Paper 2'!AR54)</f>
        <v>0</v>
      </c>
      <c r="H54" s="30">
        <f>SUM('SCIENCE 1113 Paper 1 '!AV54,'SCIENCE 1113 Paper 2'!AS54)</f>
        <v>0</v>
      </c>
      <c r="I54" s="34">
        <f>'SCIENCE 1113 Paper 1 '!AW54+'SCIENCE 1113 Paper 2'!AT54</f>
        <v>0</v>
      </c>
    </row>
    <row r="55" spans="1:9" x14ac:dyDescent="0.3">
      <c r="A55" s="49">
        <f>'SCIENCE 1113 Paper 1 '!A55</f>
        <v>0</v>
      </c>
      <c r="B55" s="49">
        <f>'SCIENCE 1113 Paper 1 '!B55</f>
        <v>0</v>
      </c>
      <c r="C55" s="50">
        <f>'SCIENCE 1113 Paper 1 '!C55:C55</f>
        <v>0</v>
      </c>
      <c r="E55" s="29">
        <f>SUM('SCIENCE 1113 Paper 1 '!AS55,'SCIENCE 1113 Paper 2'!AP55)</f>
        <v>0</v>
      </c>
      <c r="F55" s="30">
        <f>SUM('SCIENCE 1113 Paper 1 '!AT55,'SCIENCE 1113 Paper 2'!AQ55)</f>
        <v>0</v>
      </c>
      <c r="G55" s="29">
        <f>SUM('SCIENCE 1113 Paper 1 '!AU55,'SCIENCE 1113 Paper 2'!AR55)</f>
        <v>0</v>
      </c>
      <c r="H55" s="30">
        <f>SUM('SCIENCE 1113 Paper 1 '!AV55,'SCIENCE 1113 Paper 2'!AS55)</f>
        <v>0</v>
      </c>
      <c r="I55" s="34">
        <f>'SCIENCE 1113 Paper 1 '!AW55+'SCIENCE 1113 Paper 2'!AT55</f>
        <v>0</v>
      </c>
    </row>
    <row r="56" spans="1:9" x14ac:dyDescent="0.3">
      <c r="A56" s="49">
        <f>'SCIENCE 1113 Paper 1 '!A56</f>
        <v>0</v>
      </c>
      <c r="B56" s="49">
        <f>'SCIENCE 1113 Paper 1 '!B56</f>
        <v>0</v>
      </c>
      <c r="C56" s="50">
        <f>'SCIENCE 1113 Paper 1 '!C56:C56</f>
        <v>0</v>
      </c>
      <c r="E56" s="29">
        <f>SUM('SCIENCE 1113 Paper 1 '!AS56,'SCIENCE 1113 Paper 2'!AP56)</f>
        <v>0</v>
      </c>
      <c r="F56" s="30">
        <f>SUM('SCIENCE 1113 Paper 1 '!AT56,'SCIENCE 1113 Paper 2'!AQ56)</f>
        <v>0</v>
      </c>
      <c r="G56" s="29">
        <f>SUM('SCIENCE 1113 Paper 1 '!AU56,'SCIENCE 1113 Paper 2'!AR56)</f>
        <v>0</v>
      </c>
      <c r="H56" s="30">
        <f>SUM('SCIENCE 1113 Paper 1 '!AV56,'SCIENCE 1113 Paper 2'!AS56)</f>
        <v>0</v>
      </c>
      <c r="I56" s="34">
        <f>'SCIENCE 1113 Paper 1 '!AW56+'SCIENCE 1113 Paper 2'!AT56</f>
        <v>0</v>
      </c>
    </row>
    <row r="57" spans="1:9" x14ac:dyDescent="0.3">
      <c r="A57" s="49">
        <f>'SCIENCE 1113 Paper 1 '!A57</f>
        <v>0</v>
      </c>
      <c r="B57" s="49">
        <f>'SCIENCE 1113 Paper 1 '!B57</f>
        <v>0</v>
      </c>
      <c r="C57" s="50">
        <f>'SCIENCE 1113 Paper 1 '!C57:C57</f>
        <v>0</v>
      </c>
      <c r="E57" s="29">
        <f>SUM('SCIENCE 1113 Paper 1 '!AS57,'SCIENCE 1113 Paper 2'!AP57)</f>
        <v>0</v>
      </c>
      <c r="F57" s="30">
        <f>SUM('SCIENCE 1113 Paper 1 '!AT57,'SCIENCE 1113 Paper 2'!AQ57)</f>
        <v>0</v>
      </c>
      <c r="G57" s="29">
        <f>SUM('SCIENCE 1113 Paper 1 '!AU57,'SCIENCE 1113 Paper 2'!AR57)</f>
        <v>0</v>
      </c>
      <c r="H57" s="30">
        <f>SUM('SCIENCE 1113 Paper 1 '!AV57,'SCIENCE 1113 Paper 2'!AS57)</f>
        <v>0</v>
      </c>
      <c r="I57" s="34">
        <f>'SCIENCE 1113 Paper 1 '!AW57+'SCIENCE 1113 Paper 2'!AT57</f>
        <v>0</v>
      </c>
    </row>
  </sheetData>
  <sheetProtection password="CC7B" sheet="1" objects="1" scenarios="1" insertRows="0" selectLockedCells="1"/>
  <mergeCells count="7">
    <mergeCell ref="A8:B8"/>
    <mergeCell ref="E4:H4"/>
    <mergeCell ref="I4:I6"/>
    <mergeCell ref="E5:E6"/>
    <mergeCell ref="F5:F6"/>
    <mergeCell ref="G5:G6"/>
    <mergeCell ref="H5:H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I57"/>
  <sheetViews>
    <sheetView showGridLines="0" zoomScaleNormal="100" workbookViewId="0">
      <pane xSplit="3" ySplit="8" topLeftCell="D9" activePane="bottomRight" state="frozen"/>
      <selection pane="topRight" activeCell="D1" sqref="D1"/>
      <selection pane="bottomLeft" activeCell="A9" sqref="A9"/>
      <selection pane="bottomRight" activeCell="A9" sqref="A9"/>
    </sheetView>
  </sheetViews>
  <sheetFormatPr defaultRowHeight="14.4" x14ac:dyDescent="0.3"/>
  <cols>
    <col min="1" max="2" width="20.77734375" style="32" customWidth="1"/>
    <col min="3" max="3" width="25.77734375" style="33" customWidth="1"/>
    <col min="4" max="4" width="20.77734375" style="33" customWidth="1"/>
    <col min="5" max="5" width="14.109375" style="28" customWidth="1"/>
    <col min="6" max="7" width="13.88671875" style="28" customWidth="1"/>
    <col min="8" max="8" width="13.88671875" style="32" customWidth="1"/>
    <col min="9" max="9" width="14.109375" style="28" customWidth="1"/>
    <col min="10" max="16384" width="8.88671875" style="32"/>
  </cols>
  <sheetData>
    <row r="1" spans="1:9" s="51" customFormat="1" ht="70.05" customHeight="1" x14ac:dyDescent="0.3">
      <c r="C1" s="59"/>
      <c r="D1" s="59"/>
      <c r="E1" s="52"/>
      <c r="F1" s="52"/>
      <c r="G1" s="52"/>
      <c r="I1" s="52"/>
    </row>
    <row r="2" spans="1:9" s="51" customFormat="1" ht="22.95" customHeight="1" x14ac:dyDescent="0.4">
      <c r="A2" s="35" t="s">
        <v>33</v>
      </c>
      <c r="B2" s="53"/>
      <c r="C2" s="60"/>
      <c r="D2" s="59"/>
      <c r="E2" s="52"/>
      <c r="F2" s="52"/>
      <c r="G2" s="52"/>
      <c r="I2" s="52"/>
    </row>
    <row r="3" spans="1:9" s="51" customFormat="1" ht="22.95" customHeight="1" x14ac:dyDescent="0.4">
      <c r="A3" s="35" t="s">
        <v>34</v>
      </c>
      <c r="B3" s="53"/>
      <c r="C3" s="60"/>
      <c r="D3" s="59"/>
      <c r="E3" s="52"/>
      <c r="F3" s="52"/>
      <c r="G3" s="52"/>
      <c r="I3" s="52"/>
    </row>
    <row r="4" spans="1:9" s="51" customFormat="1" ht="22.95" customHeight="1" x14ac:dyDescent="0.4">
      <c r="A4" s="35" t="s">
        <v>12</v>
      </c>
      <c r="B4" s="53"/>
      <c r="C4" s="60"/>
      <c r="D4" s="59"/>
      <c r="E4" s="94" t="s">
        <v>8</v>
      </c>
      <c r="F4" s="94"/>
      <c r="G4" s="94"/>
      <c r="H4" s="94"/>
      <c r="I4" s="95" t="s">
        <v>14</v>
      </c>
    </row>
    <row r="5" spans="1:9" s="51" customFormat="1" ht="14.4" customHeight="1" x14ac:dyDescent="0.3">
      <c r="C5" s="59"/>
      <c r="D5" s="81"/>
      <c r="E5" s="98" t="s">
        <v>22</v>
      </c>
      <c r="F5" s="98" t="s">
        <v>23</v>
      </c>
      <c r="G5" s="98" t="s">
        <v>24</v>
      </c>
      <c r="H5" s="98" t="s">
        <v>25</v>
      </c>
      <c r="I5" s="96"/>
    </row>
    <row r="6" spans="1:9" s="51" customFormat="1" ht="22.8" customHeight="1" x14ac:dyDescent="0.3">
      <c r="C6" s="59"/>
      <c r="D6" s="79"/>
      <c r="E6" s="98"/>
      <c r="F6" s="98"/>
      <c r="G6" s="98"/>
      <c r="H6" s="98"/>
      <c r="I6" s="97"/>
    </row>
    <row r="7" spans="1:9" s="51" customFormat="1" ht="22.8" customHeight="1" x14ac:dyDescent="0.3">
      <c r="D7" s="25" t="s">
        <v>5</v>
      </c>
      <c r="E7" s="24">
        <f>SUM('SCIENCE 1113 Paper 1 '!AS7,'SCIENCE 1113 Paper 2'!AP7)</f>
        <v>28</v>
      </c>
      <c r="F7" s="24">
        <f>SUM('SCIENCE 1113 Paper 1 '!AT7,'SCIENCE 1113 Paper 2'!AQ7)</f>
        <v>27</v>
      </c>
      <c r="G7" s="24">
        <f>SUM('SCIENCE 1113 Paper 1 '!AU7,'SCIENCE 1113 Paper 2'!AR7)</f>
        <v>25</v>
      </c>
      <c r="H7" s="24">
        <f>SUM('SCIENCE 1113 Paper 1 '!AV7,'SCIENCE 1113 Paper 2'!AS7)</f>
        <v>20</v>
      </c>
      <c r="I7" s="24">
        <f>'SCIENCE 1113 Paper 1 '!AW7+'SCIENCE 1113 Paper 2'!AT7</f>
        <v>100</v>
      </c>
    </row>
    <row r="8" spans="1:9" s="51" customFormat="1" ht="22.8" customHeight="1" x14ac:dyDescent="0.4">
      <c r="A8" s="92" t="s">
        <v>7</v>
      </c>
      <c r="B8" s="93"/>
      <c r="C8" s="14" t="s">
        <v>93</v>
      </c>
      <c r="D8" s="78"/>
      <c r="E8" s="80"/>
      <c r="F8" s="80"/>
      <c r="G8" s="80"/>
      <c r="H8" s="80"/>
      <c r="I8" s="80"/>
    </row>
    <row r="9" spans="1:9" x14ac:dyDescent="0.3">
      <c r="A9" s="49"/>
      <c r="B9" s="49"/>
      <c r="C9" s="50"/>
      <c r="D9" s="72"/>
      <c r="E9" s="29"/>
      <c r="F9" s="30"/>
      <c r="G9" s="29"/>
      <c r="H9" s="30"/>
      <c r="I9" s="34"/>
    </row>
    <row r="10" spans="1:9" x14ac:dyDescent="0.3">
      <c r="A10" s="49"/>
      <c r="B10" s="49"/>
      <c r="C10" s="50"/>
      <c r="D10" s="72"/>
      <c r="E10" s="29"/>
      <c r="F10" s="30"/>
      <c r="G10" s="29"/>
      <c r="H10" s="30"/>
      <c r="I10" s="34"/>
    </row>
    <row r="11" spans="1:9" x14ac:dyDescent="0.3">
      <c r="A11" s="49"/>
      <c r="B11" s="49"/>
      <c r="C11" s="50"/>
      <c r="D11" s="72"/>
      <c r="E11" s="29"/>
      <c r="F11" s="30"/>
      <c r="G11" s="29"/>
      <c r="H11" s="30"/>
      <c r="I11" s="34"/>
    </row>
    <row r="12" spans="1:9" x14ac:dyDescent="0.3">
      <c r="A12" s="49"/>
      <c r="B12" s="49"/>
      <c r="C12" s="50"/>
      <c r="D12" s="72"/>
      <c r="E12" s="29"/>
      <c r="F12" s="30"/>
      <c r="G12" s="29"/>
      <c r="H12" s="30"/>
      <c r="I12" s="34"/>
    </row>
    <row r="13" spans="1:9" x14ac:dyDescent="0.3">
      <c r="A13" s="49"/>
      <c r="B13" s="49"/>
      <c r="C13" s="50"/>
      <c r="D13" s="72"/>
      <c r="E13" s="29"/>
      <c r="F13" s="30"/>
      <c r="G13" s="29"/>
      <c r="H13" s="30"/>
      <c r="I13" s="34"/>
    </row>
    <row r="14" spans="1:9" x14ac:dyDescent="0.3">
      <c r="A14" s="8"/>
      <c r="B14" s="8"/>
      <c r="C14" s="11"/>
      <c r="D14" s="49"/>
      <c r="E14" s="29"/>
      <c r="F14" s="30"/>
      <c r="G14" s="29"/>
      <c r="H14" s="30"/>
      <c r="I14" s="34"/>
    </row>
    <row r="15" spans="1:9" x14ac:dyDescent="0.3">
      <c r="A15" s="8"/>
      <c r="B15" s="8"/>
      <c r="C15" s="11"/>
      <c r="D15" s="49"/>
      <c r="E15" s="29"/>
      <c r="F15" s="30"/>
      <c r="G15" s="29"/>
      <c r="H15" s="30"/>
      <c r="I15" s="34"/>
    </row>
    <row r="16" spans="1:9" x14ac:dyDescent="0.3">
      <c r="A16" s="8"/>
      <c r="B16" s="8"/>
      <c r="C16" s="11"/>
      <c r="D16" s="49"/>
      <c r="E16" s="29"/>
      <c r="F16" s="30"/>
      <c r="G16" s="29"/>
      <c r="H16" s="30"/>
      <c r="I16" s="34"/>
    </row>
    <row r="17" spans="1:9" x14ac:dyDescent="0.3">
      <c r="A17" s="8"/>
      <c r="B17" s="8"/>
      <c r="C17" s="11"/>
      <c r="D17" s="49"/>
      <c r="E17" s="29"/>
      <c r="F17" s="30"/>
      <c r="G17" s="29"/>
      <c r="H17" s="30"/>
      <c r="I17" s="34"/>
    </row>
    <row r="18" spans="1:9" x14ac:dyDescent="0.3">
      <c r="A18" s="8"/>
      <c r="B18" s="8"/>
      <c r="C18" s="11"/>
      <c r="D18" s="49"/>
      <c r="E18" s="29"/>
      <c r="F18" s="30"/>
      <c r="G18" s="29"/>
      <c r="H18" s="30"/>
      <c r="I18" s="34"/>
    </row>
    <row r="19" spans="1:9" x14ac:dyDescent="0.3">
      <c r="A19" s="8"/>
      <c r="B19" s="8"/>
      <c r="C19" s="11"/>
      <c r="D19" s="49"/>
      <c r="E19" s="29"/>
      <c r="F19" s="30"/>
      <c r="G19" s="29"/>
      <c r="H19" s="30"/>
      <c r="I19" s="34"/>
    </row>
    <row r="20" spans="1:9" x14ac:dyDescent="0.3">
      <c r="A20" s="8"/>
      <c r="B20" s="8"/>
      <c r="C20" s="11"/>
      <c r="D20" s="49"/>
      <c r="E20" s="29"/>
      <c r="F20" s="30"/>
      <c r="G20" s="29"/>
      <c r="H20" s="30"/>
      <c r="I20" s="34"/>
    </row>
    <row r="21" spans="1:9" x14ac:dyDescent="0.3">
      <c r="A21" s="8"/>
      <c r="B21" s="8"/>
      <c r="C21" s="11"/>
      <c r="D21" s="49"/>
      <c r="E21" s="29"/>
      <c r="F21" s="30"/>
      <c r="G21" s="29"/>
      <c r="H21" s="30"/>
      <c r="I21" s="34"/>
    </row>
    <row r="22" spans="1:9" x14ac:dyDescent="0.3">
      <c r="A22" s="8"/>
      <c r="B22" s="8"/>
      <c r="C22" s="11"/>
      <c r="D22" s="49"/>
      <c r="E22" s="29"/>
      <c r="F22" s="30"/>
      <c r="G22" s="29"/>
      <c r="H22" s="30"/>
      <c r="I22" s="34"/>
    </row>
    <row r="23" spans="1:9" x14ac:dyDescent="0.3">
      <c r="A23" s="8"/>
      <c r="B23" s="8"/>
      <c r="C23" s="11"/>
      <c r="D23" s="49"/>
      <c r="E23" s="29"/>
      <c r="F23" s="30"/>
      <c r="G23" s="29"/>
      <c r="H23" s="30"/>
      <c r="I23" s="34"/>
    </row>
    <row r="24" spans="1:9" x14ac:dyDescent="0.3">
      <c r="A24" s="8"/>
      <c r="B24" s="8"/>
      <c r="C24" s="11"/>
      <c r="D24" s="49"/>
      <c r="E24" s="29"/>
      <c r="F24" s="30"/>
      <c r="G24" s="29"/>
      <c r="H24" s="30"/>
      <c r="I24" s="34"/>
    </row>
    <row r="25" spans="1:9" x14ac:dyDescent="0.3">
      <c r="A25" s="8"/>
      <c r="B25" s="8"/>
      <c r="C25" s="11"/>
      <c r="D25" s="49"/>
      <c r="E25" s="29"/>
      <c r="F25" s="30"/>
      <c r="G25" s="29"/>
      <c r="H25" s="30"/>
      <c r="I25" s="34"/>
    </row>
    <row r="26" spans="1:9" x14ac:dyDescent="0.3">
      <c r="A26" s="8"/>
      <c r="B26" s="8"/>
      <c r="C26" s="11"/>
      <c r="D26" s="49"/>
      <c r="E26" s="29"/>
      <c r="F26" s="30"/>
      <c r="G26" s="29"/>
      <c r="H26" s="30"/>
      <c r="I26" s="34"/>
    </row>
    <row r="27" spans="1:9" x14ac:dyDescent="0.3">
      <c r="A27" s="8"/>
      <c r="B27" s="8"/>
      <c r="C27" s="11"/>
      <c r="D27" s="49"/>
      <c r="E27" s="29"/>
      <c r="F27" s="30"/>
      <c r="G27" s="29"/>
      <c r="H27" s="30"/>
      <c r="I27" s="34"/>
    </row>
    <row r="28" spans="1:9" x14ac:dyDescent="0.3">
      <c r="A28" s="8"/>
      <c r="B28" s="8"/>
      <c r="C28" s="11"/>
      <c r="D28" s="49"/>
      <c r="E28" s="29"/>
      <c r="F28" s="30"/>
      <c r="G28" s="29"/>
      <c r="H28" s="30"/>
      <c r="I28" s="34"/>
    </row>
    <row r="29" spans="1:9" x14ac:dyDescent="0.3">
      <c r="A29" s="8"/>
      <c r="B29" s="8"/>
      <c r="C29" s="11"/>
      <c r="D29" s="49"/>
      <c r="E29" s="29"/>
      <c r="F29" s="30"/>
      <c r="G29" s="29"/>
      <c r="H29" s="30"/>
      <c r="I29" s="34"/>
    </row>
    <row r="30" spans="1:9" x14ac:dyDescent="0.3">
      <c r="A30" s="8"/>
      <c r="B30" s="8"/>
      <c r="C30" s="11"/>
      <c r="D30" s="49"/>
      <c r="E30" s="29"/>
      <c r="F30" s="30"/>
      <c r="G30" s="29"/>
      <c r="H30" s="30"/>
      <c r="I30" s="34"/>
    </row>
    <row r="31" spans="1:9" x14ac:dyDescent="0.3">
      <c r="A31" s="8"/>
      <c r="B31" s="8"/>
      <c r="C31" s="11"/>
      <c r="D31" s="49"/>
      <c r="E31" s="29"/>
      <c r="F31" s="30"/>
      <c r="G31" s="29"/>
      <c r="H31" s="30"/>
      <c r="I31" s="34"/>
    </row>
    <row r="32" spans="1:9" x14ac:dyDescent="0.3">
      <c r="A32" s="8"/>
      <c r="B32" s="8"/>
      <c r="C32" s="11"/>
      <c r="D32" s="49"/>
      <c r="E32" s="29"/>
      <c r="F32" s="30"/>
      <c r="G32" s="29"/>
      <c r="H32" s="30"/>
      <c r="I32" s="34"/>
    </row>
    <row r="33" spans="1:9" x14ac:dyDescent="0.3">
      <c r="A33" s="8"/>
      <c r="B33" s="8"/>
      <c r="C33" s="11"/>
      <c r="D33" s="49"/>
      <c r="E33" s="29"/>
      <c r="F33" s="30"/>
      <c r="G33" s="29"/>
      <c r="H33" s="30"/>
      <c r="I33" s="34"/>
    </row>
    <row r="34" spans="1:9" x14ac:dyDescent="0.3">
      <c r="A34" s="8"/>
      <c r="B34" s="8"/>
      <c r="C34" s="11"/>
      <c r="D34" s="49"/>
      <c r="E34" s="29"/>
      <c r="F34" s="30"/>
      <c r="G34" s="29"/>
      <c r="H34" s="30"/>
      <c r="I34" s="34"/>
    </row>
    <row r="35" spans="1:9" x14ac:dyDescent="0.3">
      <c r="A35" s="8"/>
      <c r="B35" s="8"/>
      <c r="C35" s="11"/>
      <c r="D35" s="49"/>
      <c r="E35" s="29"/>
      <c r="F35" s="30"/>
      <c r="G35" s="29"/>
      <c r="H35" s="30"/>
      <c r="I35" s="34"/>
    </row>
    <row r="36" spans="1:9" x14ac:dyDescent="0.3">
      <c r="A36" s="8"/>
      <c r="B36" s="8"/>
      <c r="C36" s="11"/>
      <c r="D36" s="49"/>
      <c r="E36" s="29"/>
      <c r="F36" s="30"/>
      <c r="G36" s="29"/>
      <c r="H36" s="30"/>
      <c r="I36" s="34"/>
    </row>
    <row r="37" spans="1:9" x14ac:dyDescent="0.3">
      <c r="A37" s="8"/>
      <c r="B37" s="8"/>
      <c r="C37" s="11"/>
      <c r="D37" s="49"/>
      <c r="E37" s="29"/>
      <c r="F37" s="30"/>
      <c r="G37" s="29"/>
      <c r="H37" s="30"/>
      <c r="I37" s="34"/>
    </row>
    <row r="38" spans="1:9" x14ac:dyDescent="0.3">
      <c r="A38" s="8"/>
      <c r="B38" s="8"/>
      <c r="C38" s="11"/>
      <c r="D38" s="49"/>
      <c r="E38" s="29"/>
      <c r="F38" s="30"/>
      <c r="G38" s="29"/>
      <c r="H38" s="30"/>
      <c r="I38" s="34"/>
    </row>
    <row r="39" spans="1:9" x14ac:dyDescent="0.3">
      <c r="A39" s="8"/>
      <c r="B39" s="8"/>
      <c r="C39" s="11"/>
      <c r="D39" s="49"/>
      <c r="E39" s="29"/>
      <c r="F39" s="30"/>
      <c r="G39" s="29"/>
      <c r="H39" s="30"/>
      <c r="I39" s="34"/>
    </row>
    <row r="40" spans="1:9" x14ac:dyDescent="0.3">
      <c r="A40" s="8"/>
      <c r="B40" s="8"/>
      <c r="C40" s="11"/>
      <c r="D40" s="49"/>
      <c r="E40" s="29"/>
      <c r="F40" s="30"/>
      <c r="G40" s="29"/>
      <c r="H40" s="30"/>
      <c r="I40" s="34"/>
    </row>
    <row r="41" spans="1:9" x14ac:dyDescent="0.3">
      <c r="A41" s="8"/>
      <c r="B41" s="8"/>
      <c r="C41" s="11"/>
      <c r="D41" s="49"/>
      <c r="E41" s="29"/>
      <c r="F41" s="30"/>
      <c r="G41" s="29"/>
      <c r="H41" s="30"/>
      <c r="I41" s="34"/>
    </row>
    <row r="42" spans="1:9" x14ac:dyDescent="0.3">
      <c r="A42" s="8"/>
      <c r="B42" s="8"/>
      <c r="C42" s="11"/>
      <c r="D42" s="49"/>
      <c r="E42" s="31"/>
      <c r="F42" s="30"/>
      <c r="G42" s="29"/>
      <c r="H42" s="30"/>
      <c r="I42" s="34"/>
    </row>
    <row r="43" spans="1:9" x14ac:dyDescent="0.3">
      <c r="A43" s="8"/>
      <c r="B43" s="8"/>
      <c r="C43" s="11"/>
      <c r="D43" s="49"/>
      <c r="E43" s="29"/>
      <c r="F43" s="30"/>
      <c r="G43" s="29"/>
      <c r="H43" s="30"/>
      <c r="I43" s="34"/>
    </row>
    <row r="44" spans="1:9" x14ac:dyDescent="0.3">
      <c r="A44" s="8"/>
      <c r="B44" s="8"/>
      <c r="C44" s="11"/>
      <c r="D44" s="49"/>
      <c r="E44" s="29"/>
      <c r="F44" s="30"/>
      <c r="G44" s="29"/>
      <c r="H44" s="30"/>
      <c r="I44" s="34"/>
    </row>
    <row r="45" spans="1:9" x14ac:dyDescent="0.3">
      <c r="A45" s="8"/>
      <c r="B45" s="8"/>
      <c r="C45" s="11"/>
      <c r="D45" s="49"/>
      <c r="E45" s="29"/>
      <c r="F45" s="30"/>
      <c r="G45" s="29"/>
      <c r="H45" s="30"/>
      <c r="I45" s="34"/>
    </row>
    <row r="46" spans="1:9" x14ac:dyDescent="0.3">
      <c r="A46" s="8"/>
      <c r="B46" s="8"/>
      <c r="C46" s="11"/>
      <c r="D46" s="49"/>
      <c r="E46" s="29"/>
      <c r="F46" s="30"/>
      <c r="G46" s="29"/>
      <c r="H46" s="30"/>
      <c r="I46" s="34"/>
    </row>
    <row r="47" spans="1:9" x14ac:dyDescent="0.3">
      <c r="A47" s="8"/>
      <c r="B47" s="8"/>
      <c r="C47" s="11"/>
      <c r="D47" s="49"/>
      <c r="E47" s="29"/>
      <c r="F47" s="30"/>
      <c r="G47" s="29"/>
      <c r="H47" s="30"/>
      <c r="I47" s="34"/>
    </row>
    <row r="48" spans="1:9" x14ac:dyDescent="0.3">
      <c r="A48" s="8"/>
      <c r="B48" s="8"/>
      <c r="C48" s="11"/>
      <c r="D48" s="49"/>
      <c r="E48" s="29"/>
      <c r="F48" s="30"/>
      <c r="G48" s="29"/>
      <c r="H48" s="30"/>
      <c r="I48" s="34"/>
    </row>
    <row r="49" spans="1:9" x14ac:dyDescent="0.3">
      <c r="A49" s="8"/>
      <c r="B49" s="8"/>
      <c r="C49" s="11"/>
      <c r="D49" s="49"/>
      <c r="E49" s="29"/>
      <c r="F49" s="30"/>
      <c r="G49" s="29"/>
      <c r="H49" s="30"/>
      <c r="I49" s="34"/>
    </row>
    <row r="50" spans="1:9" x14ac:dyDescent="0.3">
      <c r="A50" s="8"/>
      <c r="B50" s="8"/>
      <c r="C50" s="11"/>
      <c r="D50" s="49"/>
      <c r="E50" s="29"/>
      <c r="F50" s="30"/>
      <c r="G50" s="29"/>
      <c r="H50" s="30"/>
      <c r="I50" s="34"/>
    </row>
    <row r="51" spans="1:9" x14ac:dyDescent="0.3">
      <c r="A51" s="8"/>
      <c r="B51" s="8"/>
      <c r="C51" s="11"/>
      <c r="D51" s="49"/>
      <c r="E51" s="29"/>
      <c r="F51" s="30"/>
      <c r="G51" s="29"/>
      <c r="H51" s="30"/>
      <c r="I51" s="34"/>
    </row>
    <row r="52" spans="1:9" x14ac:dyDescent="0.3">
      <c r="A52" s="8"/>
      <c r="B52" s="8"/>
      <c r="C52" s="11"/>
      <c r="D52" s="49"/>
      <c r="E52" s="29"/>
      <c r="F52" s="30"/>
      <c r="G52" s="29"/>
      <c r="H52" s="30"/>
      <c r="I52" s="34"/>
    </row>
    <row r="53" spans="1:9" x14ac:dyDescent="0.3">
      <c r="A53" s="8"/>
      <c r="B53" s="8"/>
      <c r="C53" s="11"/>
      <c r="D53" s="49"/>
      <c r="E53" s="29"/>
      <c r="F53" s="30"/>
      <c r="G53" s="29"/>
      <c r="H53" s="30"/>
      <c r="I53" s="34"/>
    </row>
    <row r="54" spans="1:9" x14ac:dyDescent="0.3">
      <c r="A54" s="8"/>
      <c r="B54" s="8"/>
      <c r="C54" s="11"/>
      <c r="D54" s="49"/>
      <c r="E54" s="29"/>
      <c r="F54" s="30"/>
      <c r="G54" s="29"/>
      <c r="H54" s="30"/>
      <c r="I54" s="34"/>
    </row>
    <row r="55" spans="1:9" x14ac:dyDescent="0.3">
      <c r="A55" s="8"/>
      <c r="B55" s="8"/>
      <c r="C55" s="11"/>
      <c r="D55" s="49"/>
      <c r="E55" s="29"/>
      <c r="F55" s="30"/>
      <c r="G55" s="29"/>
      <c r="H55" s="30"/>
      <c r="I55" s="34"/>
    </row>
    <row r="56" spans="1:9" x14ac:dyDescent="0.3">
      <c r="A56" s="8"/>
      <c r="B56" s="8"/>
      <c r="C56" s="11"/>
      <c r="D56" s="12"/>
      <c r="E56" s="29"/>
      <c r="F56" s="30"/>
      <c r="G56" s="29"/>
      <c r="H56" s="30"/>
      <c r="I56" s="34"/>
    </row>
    <row r="57" spans="1:9" x14ac:dyDescent="0.3">
      <c r="A57" s="8"/>
      <c r="B57" s="8"/>
      <c r="C57" s="11"/>
      <c r="D57" s="12"/>
      <c r="E57" s="29"/>
      <c r="F57" s="30"/>
      <c r="G57" s="29"/>
      <c r="H57" s="30"/>
      <c r="I57" s="34"/>
    </row>
  </sheetData>
  <sheetProtection password="CC7B" sheet="1" objects="1" scenarios="1" insertRows="0" selectLockedCells="1"/>
  <mergeCells count="7">
    <mergeCell ref="I4:I6"/>
    <mergeCell ref="E4:H4"/>
    <mergeCell ref="A8:B8"/>
    <mergeCell ref="E5:E6"/>
    <mergeCell ref="F5:F6"/>
    <mergeCell ref="G5:G6"/>
    <mergeCell ref="H5:H6"/>
  </mergeCells>
  <pageMargins left="0.7" right="0.7" top="0.75" bottom="0.75" header="0.3" footer="0.3"/>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SCIENCE 1113 Paper 1 </vt:lpstr>
      <vt:lpstr>SCIENCE 1113 Paper 2</vt:lpstr>
      <vt:lpstr>SCIENCE 1113 Paper 1 and 2</vt:lpstr>
      <vt:lpstr>Year Group</vt:lpstr>
    </vt:vector>
  </TitlesOfParts>
  <Company>Cambridge Assessment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Talbot</dc:creator>
  <cp:lastModifiedBy>Rachel Talbot</cp:lastModifiedBy>
  <dcterms:created xsi:type="dcterms:W3CDTF">2020-04-24T10:44:58Z</dcterms:created>
  <dcterms:modified xsi:type="dcterms:W3CDTF">2020-05-07T08:27:25Z</dcterms:modified>
</cp:coreProperties>
</file>